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19" sheetId="1" r:id="rId1"/>
  </sheets>
  <definedNames>
    <definedName name="_xlnm.Print_Area" localSheetId="0">'2019'!$A$1:$H$65</definedName>
  </definedNames>
  <calcPr fullCalcOnLoad="1"/>
</workbook>
</file>

<file path=xl/sharedStrings.xml><?xml version="1.0" encoding="utf-8"?>
<sst xmlns="http://schemas.openxmlformats.org/spreadsheetml/2006/main" count="140" uniqueCount="114">
  <si>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</si>
  <si>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</si>
  <si>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</si>
  <si>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</si>
  <si>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</si>
  <si>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</si>
  <si>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</si>
  <si>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</si>
  <si>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</si>
  <si>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</si>
  <si>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</si>
  <si>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</si>
  <si>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</si>
  <si>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</si>
  <si>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</si>
  <si>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</si>
  <si>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</si>
  <si>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</si>
  <si>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</si>
  <si>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</si>
  <si>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</si>
  <si>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</si>
  <si>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</si>
  <si>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</si>
  <si>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</si>
  <si>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</si>
  <si>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</si>
  <si>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</si>
  <si>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</si>
  <si>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</si>
  <si>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</si>
  <si>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</si>
  <si>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</si>
  <si>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</si>
  <si>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</si>
  <si>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</si>
  <si>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</si>
  <si>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</si>
  <si>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</si>
  <si>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</si>
  <si>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</si>
  <si>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</si>
  <si>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</si>
  <si>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</si>
  <si>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</si>
  <si>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</si>
  <si>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</si>
  <si>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</si>
  <si>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</si>
  <si>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</si>
  <si>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</si>
  <si>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</si>
  <si>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</si>
  <si>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</si>
  <si>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</si>
  <si>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Федеральный бюджет, краевой бюджет, местный бюджет</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</si>
  <si>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</si>
  <si>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</si>
  <si>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</si>
  <si>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</si>
  <si>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Объем финансирования на 2019 год (тыс. рублей)</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</si>
  <si>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</si>
  <si>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</si>
  <si>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</si>
  <si>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</si>
  <si>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</si>
  <si>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</si>
  <si>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</si>
  <si>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</si>
  <si>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</si>
  <si>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</si>
  <si>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t>от18.12.2015 № 1631, изменения 
от 24.05.2016 № 607; от 15.07.2016 № 851; от 02.03.2017 № 134; от 28.03.2017 № 184; от 19.07.2017 № 689; от 12.10.2017 № 985; от 29.12.2017 № 1384; от 05.09.2018 № 885; от 28.12.2018 № 1285; от 03.06.2019 № 498</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</si>
  <si>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</si>
  <si>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</si>
  <si>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</si>
  <si>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</si>
  <si>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t>от 14.12.2015 № 1573, изменения 
от 14.06.2016 № 705; от 30.12.2016 № 1396; от 02.08.2017 № 734; от 31.10.2017 № 1028; от 29.12.2017 № 1383; от 29.12.2018 № 1311, от 25.06.2019 № 600</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</si>
  <si>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</si>
  <si>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</si>
  <si>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t>от 25.12.2017 № 1286,
изменения 
от 01.06.2018 № 552; от 29.12.2018 № 1312</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</si>
  <si>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</si>
  <si>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t>от 18.12.2015 № 1628,
изменения 
от 18.01.2017 № 18;
от 23.06.2017 № 571; от 29.12.2017 № 1379; от 16.10.2018 № 1021; от 26.12.2018 № 1261; от 27.05.2019 № 471, от 05.08.2019 № 731</t>
  </si>
  <si>
    <t>от 18.12.2015 № 1633,
изменения 
от 06.04.2016 № 347, от 15.07.2016 № 850; от 22.02.2017 № 111; от 23.03.2017 № 159; от 28.07.2017 № 723; от 29.12.2017 № 1388; от 28.12.2018 № 1284; от 03.06.2019 № 497</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</si>
  <si>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</si>
  <si>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</si>
  <si>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</si>
  <si>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</si>
  <si>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t>от 08.12.2015 № 1540,
изменения 
от 28.04.2017 № 365; от 17.08.2017 № 788; от 25.12.2017 № 1289; от 30.03.2018 № 329; от 25.05.2018 № 520; от 29.12.2018 № 1316; от 02.07.2019 № 640</t>
  </si>
  <si>
    <t>от 17.12.2015 № 1621,
изменения 
от 19.12.2016 № 1333; от 21.06.2017 № 559; от 14.07.2017 № 647; от 28.12.2017 № 1319; от 28.12.2018 № 1282; от 18.12.2018 № 1234, от 06.05.2019 № 421</t>
  </si>
  <si>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</si>
  <si>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t>от 18.12.2015 № 1626,
изменения 
от 16.03.2017 № 155; от 05.09.2017 № 872; от 26.10.2017 № 1008; от 12.01.2018 № 10; 
от 25.12.2018 № 1254, от 26.07.2019 № 694</t>
  </si>
  <si>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</si>
  <si>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</si>
  <si>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t>от 25.12.2017 № 1285,
изменения 
от 30.03.2018 № 319; от 01.06.2018 № 551; от 04.10.2018 № 989; от 29.12.2018 № 1318</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</si>
  <si>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</si>
  <si>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</si>
  <si>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</si>
  <si>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</si>
  <si>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</si>
  <si>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t xml:space="preserve">от 19.12.2016 № 1351,
изменения 
от 28.04.2017 № 366; от 17.07.2017 № 669; от 15.11.2017 № 1078; от 25.12.2017 № 1288; от 29.12.2018 № 1317 </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</si>
  <si>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</si>
  <si>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</si>
  <si>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t>от 18.12.2016 № 1630,
изменения 
от 11.04.2016 № 365; от 24.07.2017 № 702; от 09.10.2017 № 979; от 29.12.2017 № 1380; от 16.10.2018 № 1022; от 26.12.2018 № 1264; от 01.07.2019 № 617, от 05.08.2019 № 730</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</si>
  <si>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</si>
  <si>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</si>
  <si>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от 11.12.2015 № 1565, изменения 
от 05.04.2016 № 340; от 28.12.2016 № 1381;  от 10.05.2017 № 406; от 25.07.2017 № 710; от 31.10.2017 № 1029; от 29.12.2017 № 1378; от 19.07.2018 № 706; от 29.12.2018 № 1306, от 14.08.2019 № 779</t>
  </si>
  <si>
    <t>Источники финансирова
ния</t>
  </si>
  <si>
    <t>РЕЕСТР МУНИЦИПАЛЬНЫХ ПРОГРАММ ВИЛЮЧИНСКОГО ГОРОДСКОГО ОКРУГА по состоянию на 01.11.2019</t>
  </si>
  <si>
    <t xml:space="preserve">от 18.12.2015 № 1629,
изменения 
от 06.04.2016 № 344; от 06.07.2016 № 817; от 30.01.2017 № 54; 
от 29.12.2017 № 1381; от 16.10.2018 № 1020; от 26.12.2018 № 1265; от 27.05.2019 № 472, от 05.08.2019 № 732 </t>
  </si>
  <si>
    <t>от 10.12.2015 № 1550,
изменения от 19.12.2016 № 1347; 
от 04.05.2017 № 393; от 14.07.2017 № 649; от 26.10.2017 № 1010; от 24.11.2017 № 1130; от 29.12.2017 № 1348; от 30.07.2018 № 745; от 28.08.2018 № 857; от 11.12.2018 № 1196, от 22.04.2019 № 389; от 30.10.2019 № 1041</t>
  </si>
  <si>
    <t xml:space="preserve">от 19.12.2016 № 1349,
изменения 
от 24.05.2017 № 453; от 31.08.2017 № 843; от 20.11.2017 № 1095; от 29.12.2017 № 1377; от 27.06.2018 № 623; от 26.10.2018 № 1060; от 29.12.2018 № 1307, от 22.04.2019 № 384; </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</si>
  <si>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</si>
  <si>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</si>
  <si>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от 11.12.2015 № 1569, изменения 
от 18.04.2016 № 394; 
от 28.06.2016 № 779; от 27.12.2016 № 1374; от 04.05.2017 № 390; от 08.08.2017 № 753; от 17.11.2017 № 1093; от 29.12.2017 № 1387; от 09.08.2018 № 787; от 30.11.2018 № 1157;  от 28.12.2018 № 1289, от 24.06.2019 № 595</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</si>
</sst>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0"/>
    <numFmt numFmtId="180" formatCode="0.00000"/>
    <numFmt numFmtId="181" formatCode="0.000000"/>
    <numFmt numFmtId="182" formatCode="0.0000000"/>
    <numFmt numFmtId="183" formatCode="#,##0.00000"/>
    <numFmt numFmtId="184" formatCode="#,##0.0000"/>
    <numFmt numFmtId="185" formatCode="#,##0.000"/>
    <numFmt numFmtId="186" formatCode="#,##0.0"/>
    <numFmt numFmtId="187" formatCode="000000"/>
    <numFmt numFmtId="188" formatCode="#,##0.00&quot;р.&quot;"/>
    <numFmt numFmtId="189" formatCode="#,##0.00_р_."/>
    <numFmt numFmtId="190" formatCode="0.00000000"/>
    <numFmt numFmtId="191"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57">
    <xf numFmtId="0" fontId="0" fillId="0" borderId="0" xfId="0" applyAlignment="1">
      <alignment/>
    </xf>
    <xf numFmtId="0" fontId="3" fillId="0" borderId="10" xfId="0" applyFont="1" applyFill="1" applyBorder="1" applyAlignment="1">
      <alignment horizontal="center" vertical="top" wrapText="1"/>
    </xf>
    <xf numFmtId="176" fontId="4" fillId="0" borderId="10"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43" fillId="0" borderId="10" xfId="0" applyFont="1" applyFill="1" applyBorder="1" applyAlignment="1">
      <alignmen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76"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76" fontId="4" fillId="0" borderId="12"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1" xfId="0" applyFont="1" applyFill="1" applyBorder="1" applyAlignment="1">
      <alignment vertical="top" wrapText="1"/>
    </xf>
    <xf numFmtId="176" fontId="4" fillId="0" borderId="11"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xf numFmtId="0" fontId="43" fillId="0" borderId="15" xfId="0" applyFont="1" applyFill="1" applyBorder="1" applyAlignment="1">
      <alignment horizontal="center" wrapText="1"/>
    </xf>
    <xf numFmtId="0" fontId="43" fillId="0" borderId="16" xfId="0" applyFont="1" applyFill="1" applyBorder="1" applyAlignment="1">
      <alignment horizontal="center" wrapText="1"/>
    </xf>
    <xf numFmtId="0" fontId="43" fillId="0" borderId="17" xfId="0" applyFont="1" applyFill="1" applyBorder="1" applyAlignment="1">
      <alignment horizontal="center" wrapText="1"/>
    </xf>
    <xf numFmtId="0" fontId="5" fillId="0"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
  <sheetViews>
    <sheetView tabSelected="1" zoomScale="90" zoomScaleNormal="90" zoomScaleSheetLayoutView="80" zoomScalePageLayoutView="0" workbookViewId="0" topLeftCell="A1">
      <selection activeCell="D3" sqref="D3:D7"/>
    </sheetView>
  </sheetViews>
  <sheetFormatPr defaultColWidth="9.140625" defaultRowHeight="12.75"/>
  <cols>
    <col min="1" max="1" width="7.421875" style="7" customWidth="1"/>
    <col min="2" max="2" width="48.421875" style="6" customWidth="1"/>
    <col min="3" max="3" width="20.140625" style="7" hidden="1" customWidth="1"/>
    <col min="4" max="4" width="28.0039062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46" t="s">
        <v>107</v>
      </c>
      <c r="B1" s="46"/>
      <c r="C1" s="46"/>
      <c r="D1" s="46"/>
      <c r="E1" s="46"/>
      <c r="F1" s="46"/>
      <c r="G1" s="46"/>
      <c r="H1" s="46"/>
    </row>
    <row r="2" spans="1:8" s="5" customFormat="1" ht="119.25" customHeight="1">
      <c r="A2" s="1" t="s">
        <v>3</v>
      </c>
      <c r="B2" s="1" t="s">
        <v>5</v>
      </c>
      <c r="C2" s="1" t="s">
        <v>11</v>
      </c>
      <c r="D2" s="10" t="s">
        <v>1</v>
      </c>
      <c r="E2" s="1" t="s">
        <v>106</v>
      </c>
      <c r="F2" s="1" t="s">
        <v>0</v>
      </c>
      <c r="G2" s="1" t="s">
        <v>60</v>
      </c>
      <c r="H2" s="1" t="s">
        <v>41</v>
      </c>
    </row>
    <row r="3" spans="1:8" ht="57" customHeight="1">
      <c r="A3" s="1">
        <v>1</v>
      </c>
      <c r="B3" s="3" t="s">
        <v>62</v>
      </c>
      <c r="C3" s="37" t="s">
        <v>4</v>
      </c>
      <c r="D3" s="34" t="s">
        <v>113</v>
      </c>
      <c r="E3" s="40" t="s">
        <v>49</v>
      </c>
      <c r="F3" s="24">
        <f>SUM(F4:F7)</f>
        <v>7969795</v>
      </c>
      <c r="G3" s="24">
        <f>SUM(G4:G7)</f>
        <v>1050962</v>
      </c>
      <c r="H3" s="42" t="s">
        <v>73</v>
      </c>
    </row>
    <row r="4" spans="1:8" s="5" customFormat="1" ht="36.75" customHeight="1">
      <c r="A4" s="1"/>
      <c r="B4" s="2" t="s">
        <v>12</v>
      </c>
      <c r="C4" s="38"/>
      <c r="D4" s="35"/>
      <c r="E4" s="41"/>
      <c r="F4" s="25">
        <v>7022387</v>
      </c>
      <c r="G4" s="25">
        <v>926430</v>
      </c>
      <c r="H4" s="43"/>
    </row>
    <row r="5" spans="1:8" s="5" customFormat="1" ht="39" customHeight="1">
      <c r="A5" s="1"/>
      <c r="B5" s="2" t="s">
        <v>13</v>
      </c>
      <c r="C5" s="38"/>
      <c r="D5" s="35"/>
      <c r="E5" s="41"/>
      <c r="F5" s="25">
        <v>585872</v>
      </c>
      <c r="G5" s="25">
        <v>71474</v>
      </c>
      <c r="H5" s="43"/>
    </row>
    <row r="6" spans="1:8" s="5" customFormat="1" ht="56.25">
      <c r="A6" s="1"/>
      <c r="B6" s="2" t="s">
        <v>14</v>
      </c>
      <c r="C6" s="38"/>
      <c r="D6" s="35"/>
      <c r="E6" s="41"/>
      <c r="F6" s="25">
        <v>5371</v>
      </c>
      <c r="G6" s="25">
        <v>887</v>
      </c>
      <c r="H6" s="43"/>
    </row>
    <row r="7" spans="1:8" s="5" customFormat="1" ht="59.25" customHeight="1">
      <c r="A7" s="1"/>
      <c r="B7" s="2" t="s">
        <v>15</v>
      </c>
      <c r="C7" s="39"/>
      <c r="D7" s="36"/>
      <c r="E7" s="45"/>
      <c r="F7" s="25">
        <v>356165</v>
      </c>
      <c r="G7" s="25">
        <v>52171</v>
      </c>
      <c r="H7" s="44"/>
    </row>
    <row r="8" spans="1:8" s="5" customFormat="1" ht="55.5" customHeight="1">
      <c r="A8" s="1">
        <v>2</v>
      </c>
      <c r="B8" s="3" t="s">
        <v>61</v>
      </c>
      <c r="C8" s="37" t="s">
        <v>4</v>
      </c>
      <c r="D8" s="34" t="s">
        <v>71</v>
      </c>
      <c r="E8" s="40" t="s">
        <v>8</v>
      </c>
      <c r="F8" s="26">
        <f>SUM(F9:F12)</f>
        <v>743176.368</v>
      </c>
      <c r="G8" s="26">
        <f>SUM(G9:G12)</f>
        <v>110079.909</v>
      </c>
      <c r="H8" s="42" t="s">
        <v>72</v>
      </c>
    </row>
    <row r="9" spans="1:8" s="5" customFormat="1" ht="57.75" customHeight="1">
      <c r="A9" s="1"/>
      <c r="B9" s="2" t="s">
        <v>18</v>
      </c>
      <c r="C9" s="38"/>
      <c r="D9" s="35"/>
      <c r="E9" s="41"/>
      <c r="F9" s="27">
        <v>731153.458</v>
      </c>
      <c r="G9" s="25">
        <v>109311.057</v>
      </c>
      <c r="H9" s="43"/>
    </row>
    <row r="10" spans="1:8" s="5" customFormat="1" ht="79.5" customHeight="1">
      <c r="A10" s="1"/>
      <c r="B10" s="2" t="s">
        <v>19</v>
      </c>
      <c r="C10" s="39"/>
      <c r="D10" s="35"/>
      <c r="E10" s="41"/>
      <c r="F10" s="27">
        <v>2626.93</v>
      </c>
      <c r="G10" s="25">
        <v>500.03</v>
      </c>
      <c r="H10" s="43"/>
    </row>
    <row r="11" spans="1:8" s="5" customFormat="1" ht="40.5" customHeight="1">
      <c r="A11" s="1"/>
      <c r="B11" s="2" t="s">
        <v>48</v>
      </c>
      <c r="C11" s="17"/>
      <c r="D11" s="35"/>
      <c r="E11" s="41"/>
      <c r="F11" s="25">
        <v>7966.236</v>
      </c>
      <c r="G11" s="25">
        <v>0</v>
      </c>
      <c r="H11" s="43"/>
    </row>
    <row r="12" spans="1:8" s="5" customFormat="1" ht="59.25" customHeight="1">
      <c r="A12" s="1"/>
      <c r="B12" s="2" t="s">
        <v>57</v>
      </c>
      <c r="C12" s="17"/>
      <c r="D12" s="36"/>
      <c r="E12" s="45"/>
      <c r="F12" s="27">
        <v>1429.744</v>
      </c>
      <c r="G12" s="27">
        <v>268.822</v>
      </c>
      <c r="H12" s="44"/>
    </row>
    <row r="13" spans="1:8" s="5" customFormat="1" ht="78" customHeight="1">
      <c r="A13" s="1">
        <v>3</v>
      </c>
      <c r="B13" s="3" t="s">
        <v>63</v>
      </c>
      <c r="C13" s="37" t="s">
        <v>4</v>
      </c>
      <c r="D13" s="34" t="s">
        <v>108</v>
      </c>
      <c r="E13" s="40" t="s">
        <v>55</v>
      </c>
      <c r="F13" s="26">
        <f>SUM(F14:F15)</f>
        <v>118914</v>
      </c>
      <c r="G13" s="28">
        <f>SUM(G14:G15)</f>
        <v>13420.8966</v>
      </c>
      <c r="H13" s="42" t="s">
        <v>78</v>
      </c>
    </row>
    <row r="14" spans="1:8" s="5" customFormat="1" ht="75">
      <c r="A14" s="1"/>
      <c r="B14" s="2" t="s">
        <v>20</v>
      </c>
      <c r="C14" s="38"/>
      <c r="D14" s="35"/>
      <c r="E14" s="41"/>
      <c r="F14" s="27">
        <v>82651</v>
      </c>
      <c r="G14" s="25">
        <v>6832</v>
      </c>
      <c r="H14" s="43"/>
    </row>
    <row r="15" spans="1:8" s="5" customFormat="1" ht="93.75">
      <c r="A15" s="1"/>
      <c r="B15" s="2" t="s">
        <v>21</v>
      </c>
      <c r="C15" s="39"/>
      <c r="D15" s="36"/>
      <c r="E15" s="45"/>
      <c r="F15" s="27">
        <v>36263</v>
      </c>
      <c r="G15" s="25">
        <v>6588.8966</v>
      </c>
      <c r="H15" s="44"/>
    </row>
    <row r="16" spans="1:8" ht="117" customHeight="1">
      <c r="A16" s="1">
        <v>4</v>
      </c>
      <c r="B16" s="3" t="s">
        <v>64</v>
      </c>
      <c r="C16" s="37" t="s">
        <v>4</v>
      </c>
      <c r="D16" s="34" t="s">
        <v>79</v>
      </c>
      <c r="E16" s="40" t="s">
        <v>39</v>
      </c>
      <c r="F16" s="28">
        <f>SUM(F17:F18)</f>
        <v>64571</v>
      </c>
      <c r="G16" s="28">
        <f>SUM(G17:G18)</f>
        <v>27593.101</v>
      </c>
      <c r="H16" s="56" t="s">
        <v>80</v>
      </c>
    </row>
    <row r="17" spans="1:8" ht="76.5" customHeight="1">
      <c r="A17" s="1"/>
      <c r="B17" s="2" t="s">
        <v>22</v>
      </c>
      <c r="C17" s="38"/>
      <c r="D17" s="35"/>
      <c r="E17" s="41"/>
      <c r="F17" s="25">
        <v>64530.613</v>
      </c>
      <c r="G17" s="25">
        <v>27593.101</v>
      </c>
      <c r="H17" s="56"/>
    </row>
    <row r="18" spans="1:8" ht="40.5" customHeight="1">
      <c r="A18" s="1"/>
      <c r="B18" s="2" t="s">
        <v>6</v>
      </c>
      <c r="C18" s="38"/>
      <c r="D18" s="35"/>
      <c r="E18" s="41"/>
      <c r="F18" s="25">
        <v>40.387</v>
      </c>
      <c r="G18" s="25">
        <v>0</v>
      </c>
      <c r="H18" s="56"/>
    </row>
    <row r="19" spans="1:8" ht="73.5" customHeight="1">
      <c r="A19" s="1">
        <v>5</v>
      </c>
      <c r="B19" s="3" t="s">
        <v>65</v>
      </c>
      <c r="C19" s="37" t="s">
        <v>23</v>
      </c>
      <c r="D19" s="34" t="s">
        <v>105</v>
      </c>
      <c r="E19" s="40" t="s">
        <v>49</v>
      </c>
      <c r="F19" s="28">
        <f>SUM(F20:F21)</f>
        <v>3159820</v>
      </c>
      <c r="G19" s="28">
        <f>SUM(G20:G21)</f>
        <v>335791</v>
      </c>
      <c r="H19" s="42" t="s">
        <v>74</v>
      </c>
    </row>
    <row r="20" spans="1:8" ht="86.25" customHeight="1">
      <c r="A20" s="1"/>
      <c r="B20" s="2" t="s">
        <v>24</v>
      </c>
      <c r="C20" s="38"/>
      <c r="D20" s="35"/>
      <c r="E20" s="41"/>
      <c r="F20" s="25">
        <v>3147557</v>
      </c>
      <c r="G20" s="25">
        <v>330582</v>
      </c>
      <c r="H20" s="43"/>
    </row>
    <row r="21" spans="1:8" ht="51" customHeight="1">
      <c r="A21" s="1"/>
      <c r="B21" s="2" t="s">
        <v>25</v>
      </c>
      <c r="C21" s="39"/>
      <c r="D21" s="36"/>
      <c r="E21" s="45"/>
      <c r="F21" s="25">
        <v>12263</v>
      </c>
      <c r="G21" s="25">
        <v>5209</v>
      </c>
      <c r="H21" s="44"/>
    </row>
    <row r="22" spans="1:8" ht="97.5" customHeight="1">
      <c r="A22" s="1">
        <v>6</v>
      </c>
      <c r="B22" s="3" t="s">
        <v>75</v>
      </c>
      <c r="C22" s="37" t="s">
        <v>23</v>
      </c>
      <c r="D22" s="34" t="s">
        <v>76</v>
      </c>
      <c r="E22" s="40" t="s">
        <v>49</v>
      </c>
      <c r="F22" s="28">
        <f>SUM(F23:F25)</f>
        <v>471240</v>
      </c>
      <c r="G22" s="28">
        <f>SUM(G23:G25)</f>
        <v>84572.3</v>
      </c>
      <c r="H22" s="42" t="s">
        <v>77</v>
      </c>
    </row>
    <row r="23" spans="1:8" ht="57" customHeight="1">
      <c r="A23" s="1"/>
      <c r="B23" s="2" t="s">
        <v>26</v>
      </c>
      <c r="C23" s="38"/>
      <c r="D23" s="35"/>
      <c r="E23" s="41"/>
      <c r="F23" s="25">
        <v>406491</v>
      </c>
      <c r="G23" s="25">
        <v>72806</v>
      </c>
      <c r="H23" s="43"/>
    </row>
    <row r="24" spans="1:8" ht="56.25" customHeight="1">
      <c r="A24" s="1"/>
      <c r="B24" s="2" t="s">
        <v>27</v>
      </c>
      <c r="C24" s="38"/>
      <c r="D24" s="35"/>
      <c r="E24" s="41"/>
      <c r="F24" s="25">
        <v>63064</v>
      </c>
      <c r="G24" s="25">
        <v>11298</v>
      </c>
      <c r="H24" s="43"/>
    </row>
    <row r="25" spans="1:8" ht="39" customHeight="1">
      <c r="A25" s="1"/>
      <c r="B25" s="2" t="s">
        <v>28</v>
      </c>
      <c r="C25" s="39"/>
      <c r="D25" s="36"/>
      <c r="E25" s="45"/>
      <c r="F25" s="25">
        <v>1685</v>
      </c>
      <c r="G25" s="25">
        <v>468.3</v>
      </c>
      <c r="H25" s="44"/>
    </row>
    <row r="26" spans="1:8" s="22" customFormat="1" ht="105" customHeight="1">
      <c r="A26" s="1">
        <v>7</v>
      </c>
      <c r="B26" s="10" t="s">
        <v>85</v>
      </c>
      <c r="C26" s="37" t="s">
        <v>23</v>
      </c>
      <c r="D26" s="34" t="s">
        <v>87</v>
      </c>
      <c r="E26" s="40" t="s">
        <v>39</v>
      </c>
      <c r="F26" s="28">
        <f>F27</f>
        <v>10412.325</v>
      </c>
      <c r="G26" s="28">
        <f>G27</f>
        <v>2790.666</v>
      </c>
      <c r="H26" s="42" t="s">
        <v>86</v>
      </c>
    </row>
    <row r="27" spans="1:8" s="22" customFormat="1" ht="72" customHeight="1">
      <c r="A27" s="1"/>
      <c r="B27" s="2" t="s">
        <v>29</v>
      </c>
      <c r="C27" s="39"/>
      <c r="D27" s="36"/>
      <c r="E27" s="45"/>
      <c r="F27" s="25">
        <v>10412.325</v>
      </c>
      <c r="G27" s="27">
        <v>2790.666</v>
      </c>
      <c r="H27" s="44"/>
    </row>
    <row r="28" spans="1:8" ht="119.25" customHeight="1">
      <c r="A28" s="1">
        <v>8</v>
      </c>
      <c r="B28" s="10" t="s">
        <v>66</v>
      </c>
      <c r="C28" s="37" t="s">
        <v>4</v>
      </c>
      <c r="D28" s="34" t="s">
        <v>88</v>
      </c>
      <c r="E28" s="40" t="s">
        <v>51</v>
      </c>
      <c r="F28" s="28">
        <f>SUM(F29:F30)</f>
        <v>1966</v>
      </c>
      <c r="G28" s="28">
        <f>SUM(G29:G30)</f>
        <v>400</v>
      </c>
      <c r="H28" s="42" t="s">
        <v>89</v>
      </c>
    </row>
    <row r="29" spans="1:8" ht="59.25" customHeight="1">
      <c r="A29" s="1"/>
      <c r="B29" s="2" t="s">
        <v>16</v>
      </c>
      <c r="C29" s="38"/>
      <c r="D29" s="35"/>
      <c r="E29" s="41"/>
      <c r="F29" s="32" t="s">
        <v>35</v>
      </c>
      <c r="G29" s="32" t="s">
        <v>35</v>
      </c>
      <c r="H29" s="43"/>
    </row>
    <row r="30" spans="1:8" ht="40.5" customHeight="1">
      <c r="A30" s="1"/>
      <c r="B30" s="2" t="s">
        <v>17</v>
      </c>
      <c r="C30" s="39"/>
      <c r="D30" s="36"/>
      <c r="E30" s="45"/>
      <c r="F30" s="25">
        <v>1966</v>
      </c>
      <c r="G30" s="25">
        <v>400</v>
      </c>
      <c r="H30" s="44"/>
    </row>
    <row r="31" spans="1:8" ht="80.25" customHeight="1">
      <c r="A31" s="1">
        <v>9</v>
      </c>
      <c r="B31" s="10" t="s">
        <v>67</v>
      </c>
      <c r="C31" s="37" t="s">
        <v>23</v>
      </c>
      <c r="D31" s="34" t="s">
        <v>90</v>
      </c>
      <c r="E31" s="40" t="s">
        <v>39</v>
      </c>
      <c r="F31" s="28">
        <f>SUM(F32:F35)</f>
        <v>298749</v>
      </c>
      <c r="G31" s="28">
        <f>SUM(G32:G35)</f>
        <v>47836</v>
      </c>
      <c r="H31" s="42" t="s">
        <v>91</v>
      </c>
    </row>
    <row r="32" spans="1:8" ht="61.5" customHeight="1">
      <c r="A32" s="11"/>
      <c r="B32" s="2" t="s">
        <v>30</v>
      </c>
      <c r="C32" s="38"/>
      <c r="D32" s="35"/>
      <c r="E32" s="41"/>
      <c r="F32" s="27">
        <v>2344</v>
      </c>
      <c r="G32" s="25">
        <v>920</v>
      </c>
      <c r="H32" s="43"/>
    </row>
    <row r="33" spans="1:8" ht="78" customHeight="1">
      <c r="A33" s="11"/>
      <c r="B33" s="2" t="s">
        <v>36</v>
      </c>
      <c r="C33" s="38"/>
      <c r="D33" s="35"/>
      <c r="E33" s="41"/>
      <c r="F33" s="27">
        <v>465</v>
      </c>
      <c r="G33" s="25">
        <v>0</v>
      </c>
      <c r="H33" s="43"/>
    </row>
    <row r="34" spans="1:8" ht="41.25" customHeight="1">
      <c r="A34" s="11"/>
      <c r="B34" s="2" t="s">
        <v>37</v>
      </c>
      <c r="C34" s="38"/>
      <c r="D34" s="35"/>
      <c r="E34" s="41"/>
      <c r="F34" s="27">
        <v>40171</v>
      </c>
      <c r="G34" s="25">
        <v>5691</v>
      </c>
      <c r="H34" s="43"/>
    </row>
    <row r="35" spans="1:8" ht="59.25" customHeight="1">
      <c r="A35" s="11"/>
      <c r="B35" s="2" t="s">
        <v>38</v>
      </c>
      <c r="C35" s="39"/>
      <c r="D35" s="36"/>
      <c r="E35" s="45"/>
      <c r="F35" s="27">
        <v>255769</v>
      </c>
      <c r="G35" s="25">
        <v>41225</v>
      </c>
      <c r="H35" s="44"/>
    </row>
    <row r="36" spans="1:8" ht="97.5" customHeight="1">
      <c r="A36" s="11">
        <v>10</v>
      </c>
      <c r="B36" s="16" t="s">
        <v>68</v>
      </c>
      <c r="C36" s="37" t="s">
        <v>4</v>
      </c>
      <c r="D36" s="34" t="s">
        <v>81</v>
      </c>
      <c r="E36" s="40" t="s">
        <v>39</v>
      </c>
      <c r="F36" s="26">
        <f>SUM(F37:F37)</f>
        <v>161799</v>
      </c>
      <c r="G36" s="26">
        <f>SUM(G37:G37)</f>
        <v>22650</v>
      </c>
      <c r="H36" s="42" t="s">
        <v>84</v>
      </c>
    </row>
    <row r="37" spans="1:8" ht="63.75" customHeight="1">
      <c r="A37" s="11"/>
      <c r="B37" s="2" t="s">
        <v>34</v>
      </c>
      <c r="C37" s="39"/>
      <c r="D37" s="36"/>
      <c r="E37" s="45"/>
      <c r="F37" s="27">
        <v>161799</v>
      </c>
      <c r="G37" s="25">
        <v>22650</v>
      </c>
      <c r="H37" s="44"/>
    </row>
    <row r="38" spans="1:8" ht="97.5" customHeight="1">
      <c r="A38" s="1">
        <v>11</v>
      </c>
      <c r="B38" s="10" t="s">
        <v>69</v>
      </c>
      <c r="C38" s="37" t="s">
        <v>4</v>
      </c>
      <c r="D38" s="47" t="s">
        <v>82</v>
      </c>
      <c r="E38" s="40" t="s">
        <v>40</v>
      </c>
      <c r="F38" s="28">
        <f>SUM(F39:F41)</f>
        <v>10813.744999999999</v>
      </c>
      <c r="G38" s="28">
        <f>SUM(G39:G41)</f>
        <v>1957.3600000000001</v>
      </c>
      <c r="H38" s="42" t="s">
        <v>83</v>
      </c>
    </row>
    <row r="39" spans="1:8" ht="78" customHeight="1">
      <c r="A39" s="15"/>
      <c r="B39" s="12" t="s">
        <v>9</v>
      </c>
      <c r="C39" s="38"/>
      <c r="D39" s="48"/>
      <c r="E39" s="41"/>
      <c r="F39" s="25">
        <v>1667.476</v>
      </c>
      <c r="G39" s="25">
        <v>209.23</v>
      </c>
      <c r="H39" s="43"/>
    </row>
    <row r="40" spans="1:8" ht="99" customHeight="1">
      <c r="A40" s="15"/>
      <c r="B40" s="12" t="s">
        <v>7</v>
      </c>
      <c r="C40" s="38"/>
      <c r="D40" s="48"/>
      <c r="E40" s="41"/>
      <c r="F40" s="25">
        <v>516.369</v>
      </c>
      <c r="G40" s="25">
        <v>100</v>
      </c>
      <c r="H40" s="43"/>
    </row>
    <row r="41" spans="1:8" ht="79.5" customHeight="1">
      <c r="A41" s="15"/>
      <c r="B41" s="12" t="s">
        <v>10</v>
      </c>
      <c r="C41" s="39"/>
      <c r="D41" s="49"/>
      <c r="E41" s="45"/>
      <c r="F41" s="25">
        <v>8629.9</v>
      </c>
      <c r="G41" s="27">
        <v>1648.13</v>
      </c>
      <c r="H41" s="44"/>
    </row>
    <row r="42" spans="1:8" ht="80.25" customHeight="1">
      <c r="A42" s="1">
        <v>12</v>
      </c>
      <c r="B42" s="10" t="s">
        <v>59</v>
      </c>
      <c r="C42" s="37" t="s">
        <v>4</v>
      </c>
      <c r="D42" s="34" t="s">
        <v>109</v>
      </c>
      <c r="E42" s="40" t="s">
        <v>2</v>
      </c>
      <c r="F42" s="28">
        <v>86990.98929</v>
      </c>
      <c r="G42" s="28">
        <v>50101.49571</v>
      </c>
      <c r="H42" s="42" t="s">
        <v>100</v>
      </c>
    </row>
    <row r="43" spans="1:8" ht="93.75">
      <c r="A43" s="1"/>
      <c r="B43" s="12" t="s">
        <v>111</v>
      </c>
      <c r="C43" s="38"/>
      <c r="D43" s="35"/>
      <c r="E43" s="41"/>
      <c r="F43" s="25" t="s">
        <v>35</v>
      </c>
      <c r="G43" s="25" t="s">
        <v>35</v>
      </c>
      <c r="H43" s="43"/>
    </row>
    <row r="44" spans="1:8" ht="93.75">
      <c r="A44" s="1"/>
      <c r="B44" s="12" t="s">
        <v>112</v>
      </c>
      <c r="C44" s="39"/>
      <c r="D44" s="36"/>
      <c r="E44" s="45"/>
      <c r="F44" s="25">
        <v>86990.98929</v>
      </c>
      <c r="G44" s="25">
        <v>50101.49571</v>
      </c>
      <c r="H44" s="44"/>
    </row>
    <row r="45" spans="1:8" ht="75" customHeight="1">
      <c r="A45" s="1">
        <v>13</v>
      </c>
      <c r="B45" s="10" t="s">
        <v>101</v>
      </c>
      <c r="C45" s="37" t="s">
        <v>23</v>
      </c>
      <c r="D45" s="37" t="s">
        <v>102</v>
      </c>
      <c r="E45" s="40" t="s">
        <v>39</v>
      </c>
      <c r="F45" s="28">
        <f>SUM(F46:F51)</f>
        <v>472690</v>
      </c>
      <c r="G45" s="28">
        <f>SUM(G46:G51)</f>
        <v>50386</v>
      </c>
      <c r="H45" s="42" t="s">
        <v>103</v>
      </c>
    </row>
    <row r="46" spans="1:8" ht="45" customHeight="1">
      <c r="A46" s="1"/>
      <c r="B46" s="12" t="s">
        <v>31</v>
      </c>
      <c r="C46" s="38"/>
      <c r="D46" s="38"/>
      <c r="E46" s="41"/>
      <c r="F46" s="25">
        <v>266515</v>
      </c>
      <c r="G46" s="25">
        <v>38355</v>
      </c>
      <c r="H46" s="43"/>
    </row>
    <row r="47" spans="1:8" ht="61.5" customHeight="1">
      <c r="A47" s="1"/>
      <c r="B47" s="12" t="s">
        <v>32</v>
      </c>
      <c r="C47" s="38"/>
      <c r="D47" s="38"/>
      <c r="E47" s="41"/>
      <c r="F47" s="25">
        <v>755</v>
      </c>
      <c r="G47" s="25">
        <v>740</v>
      </c>
      <c r="H47" s="43"/>
    </row>
    <row r="48" spans="1:8" ht="75">
      <c r="A48" s="13"/>
      <c r="B48" s="14" t="s">
        <v>33</v>
      </c>
      <c r="C48" s="38"/>
      <c r="D48" s="38"/>
      <c r="E48" s="41"/>
      <c r="F48" s="29">
        <v>3610</v>
      </c>
      <c r="G48" s="29">
        <v>791</v>
      </c>
      <c r="H48" s="43"/>
    </row>
    <row r="49" spans="1:8" ht="75">
      <c r="A49" s="13"/>
      <c r="B49" s="14" t="s">
        <v>52</v>
      </c>
      <c r="C49" s="17"/>
      <c r="D49" s="38"/>
      <c r="E49" s="19"/>
      <c r="F49" s="29">
        <v>19304</v>
      </c>
      <c r="G49" s="29">
        <v>4024</v>
      </c>
      <c r="H49" s="31"/>
    </row>
    <row r="50" spans="1:8" ht="37.5">
      <c r="A50" s="13"/>
      <c r="B50" s="14" t="s">
        <v>58</v>
      </c>
      <c r="C50" s="17"/>
      <c r="D50" s="38"/>
      <c r="E50" s="19"/>
      <c r="F50" s="29">
        <v>166667</v>
      </c>
      <c r="G50" s="29">
        <v>0</v>
      </c>
      <c r="H50" s="31"/>
    </row>
    <row r="51" spans="1:8" ht="75">
      <c r="A51" s="13"/>
      <c r="B51" s="14" t="s">
        <v>70</v>
      </c>
      <c r="C51" s="17"/>
      <c r="D51" s="38"/>
      <c r="E51" s="19"/>
      <c r="F51" s="29">
        <v>15839</v>
      </c>
      <c r="G51" s="29">
        <v>6476</v>
      </c>
      <c r="H51" s="31"/>
    </row>
    <row r="52" spans="1:8" ht="56.25">
      <c r="A52" s="13"/>
      <c r="B52" s="14" t="s">
        <v>104</v>
      </c>
      <c r="C52" s="17"/>
      <c r="D52" s="39"/>
      <c r="E52" s="19"/>
      <c r="F52" s="32" t="s">
        <v>35</v>
      </c>
      <c r="G52" s="32" t="s">
        <v>35</v>
      </c>
      <c r="H52" s="31"/>
    </row>
    <row r="53" spans="1:8" ht="39" customHeight="1">
      <c r="A53" s="1">
        <v>14</v>
      </c>
      <c r="B53" s="10" t="s">
        <v>96</v>
      </c>
      <c r="C53" s="37" t="s">
        <v>23</v>
      </c>
      <c r="D53" s="34" t="s">
        <v>110</v>
      </c>
      <c r="E53" s="40" t="s">
        <v>39</v>
      </c>
      <c r="F53" s="28">
        <v>304914.91441</v>
      </c>
      <c r="G53" s="28">
        <v>48911.5036</v>
      </c>
      <c r="H53" s="42" t="s">
        <v>97</v>
      </c>
    </row>
    <row r="54" spans="1:8" ht="117" customHeight="1">
      <c r="A54" s="1"/>
      <c r="B54" s="12" t="s">
        <v>42</v>
      </c>
      <c r="C54" s="38"/>
      <c r="D54" s="35"/>
      <c r="E54" s="41"/>
      <c r="F54" s="25">
        <v>278814.5936</v>
      </c>
      <c r="G54" s="25">
        <v>45498.7851</v>
      </c>
      <c r="H54" s="43"/>
    </row>
    <row r="55" spans="1:8" ht="119.25" customHeight="1">
      <c r="A55" s="1"/>
      <c r="B55" s="12" t="s">
        <v>43</v>
      </c>
      <c r="C55" s="38"/>
      <c r="D55" s="35"/>
      <c r="E55" s="41"/>
      <c r="F55" s="25">
        <v>16478.73935</v>
      </c>
      <c r="G55" s="25">
        <v>778</v>
      </c>
      <c r="H55" s="43"/>
    </row>
    <row r="56" spans="1:9" ht="93.75">
      <c r="A56" s="13"/>
      <c r="B56" s="14" t="s">
        <v>44</v>
      </c>
      <c r="C56" s="38"/>
      <c r="D56" s="35"/>
      <c r="E56" s="41"/>
      <c r="F56" s="29">
        <v>6318.89931</v>
      </c>
      <c r="G56" s="29">
        <v>1505.7285</v>
      </c>
      <c r="H56" s="43"/>
      <c r="I56" s="33"/>
    </row>
    <row r="57" spans="1:8" ht="56.25">
      <c r="A57" s="13"/>
      <c r="B57" s="14" t="s">
        <v>45</v>
      </c>
      <c r="C57" s="17"/>
      <c r="D57" s="35"/>
      <c r="E57" s="19"/>
      <c r="F57" s="29">
        <v>1365.92</v>
      </c>
      <c r="G57" s="29">
        <v>524.32</v>
      </c>
      <c r="H57" s="31"/>
    </row>
    <row r="58" spans="1:8" ht="56.25">
      <c r="A58" s="13"/>
      <c r="B58" s="14" t="s">
        <v>46</v>
      </c>
      <c r="C58" s="18"/>
      <c r="D58" s="35"/>
      <c r="E58" s="20"/>
      <c r="F58" s="29">
        <v>443.6</v>
      </c>
      <c r="G58" s="29">
        <v>80.65</v>
      </c>
      <c r="H58" s="31"/>
    </row>
    <row r="59" spans="1:8" ht="56.25">
      <c r="A59" s="13"/>
      <c r="B59" s="14" t="s">
        <v>50</v>
      </c>
      <c r="C59" s="17"/>
      <c r="D59" s="36"/>
      <c r="E59" s="19"/>
      <c r="F59" s="29">
        <v>1493.16275</v>
      </c>
      <c r="G59" s="29">
        <v>524.02</v>
      </c>
      <c r="H59" s="31"/>
    </row>
    <row r="60" spans="1:8" ht="56.25">
      <c r="A60" s="1">
        <v>15</v>
      </c>
      <c r="B60" s="10" t="s">
        <v>98</v>
      </c>
      <c r="C60" s="37" t="s">
        <v>23</v>
      </c>
      <c r="D60" s="34" t="s">
        <v>99</v>
      </c>
      <c r="E60" s="40" t="s">
        <v>2</v>
      </c>
      <c r="F60" s="28">
        <f>F61</f>
        <v>43839.081</v>
      </c>
      <c r="G60" s="28">
        <f>G61</f>
        <v>11900.93</v>
      </c>
      <c r="H60" s="42" t="s">
        <v>95</v>
      </c>
    </row>
    <row r="61" spans="1:8" ht="87.75" customHeight="1">
      <c r="A61" s="13"/>
      <c r="B61" s="14" t="s">
        <v>47</v>
      </c>
      <c r="C61" s="38"/>
      <c r="D61" s="35"/>
      <c r="E61" s="41"/>
      <c r="F61" s="29">
        <v>43839.081</v>
      </c>
      <c r="G61" s="29">
        <v>11900.93</v>
      </c>
      <c r="H61" s="43"/>
    </row>
    <row r="62" spans="1:8" ht="81" customHeight="1">
      <c r="A62" s="1">
        <v>16</v>
      </c>
      <c r="B62" s="10" t="s">
        <v>92</v>
      </c>
      <c r="C62" s="15"/>
      <c r="D62" s="34" t="s">
        <v>93</v>
      </c>
      <c r="E62" s="23" t="s">
        <v>56</v>
      </c>
      <c r="F62" s="28">
        <f>F63+F64</f>
        <v>1039786.1950000001</v>
      </c>
      <c r="G62" s="28">
        <f>G63+G64</f>
        <v>295880.385</v>
      </c>
      <c r="H62" s="50" t="s">
        <v>94</v>
      </c>
    </row>
    <row r="63" spans="1:8" ht="56.25">
      <c r="A63" s="15"/>
      <c r="B63" s="12" t="s">
        <v>53</v>
      </c>
      <c r="C63" s="15"/>
      <c r="D63" s="35"/>
      <c r="E63" s="23"/>
      <c r="F63" s="25">
        <v>28513.682</v>
      </c>
      <c r="G63" s="25">
        <v>8607.755</v>
      </c>
      <c r="H63" s="51"/>
    </row>
    <row r="64" spans="1:8" ht="56.25" customHeight="1">
      <c r="A64" s="15"/>
      <c r="B64" s="12" t="s">
        <v>54</v>
      </c>
      <c r="C64" s="15"/>
      <c r="D64" s="36"/>
      <c r="E64" s="23"/>
      <c r="F64" s="25">
        <v>1011272.513</v>
      </c>
      <c r="G64" s="25">
        <v>287272.63</v>
      </c>
      <c r="H64" s="52"/>
    </row>
    <row r="65" spans="1:8" s="8" customFormat="1" ht="18.75">
      <c r="A65" s="53"/>
      <c r="B65" s="54"/>
      <c r="C65" s="54"/>
      <c r="D65" s="54"/>
      <c r="E65" s="55"/>
      <c r="F65" s="30">
        <f>F3+F8+F13+F19+F22+F26+F28+F31+F36+F38+F42+F45+F53+F60+F62</f>
        <v>14894906.617700001</v>
      </c>
      <c r="G65" s="30">
        <f>G3+G8+G13+G19+G22+G26+G28+G31+G36+G38+G42+G45+G53+G60+G62</f>
        <v>2127640.4459100002</v>
      </c>
      <c r="H65" s="9"/>
    </row>
    <row r="66" spans="6:7" ht="18.75">
      <c r="F66" s="21"/>
      <c r="G66" s="21"/>
    </row>
  </sheetData>
  <sheetProtection/>
  <mergeCells count="64">
    <mergeCell ref="C16:C18"/>
    <mergeCell ref="D16:D18"/>
    <mergeCell ref="E16:E18"/>
    <mergeCell ref="H16:H18"/>
    <mergeCell ref="C19:C21"/>
    <mergeCell ref="D19:D21"/>
    <mergeCell ref="E19:E21"/>
    <mergeCell ref="A65:E65"/>
    <mergeCell ref="H45:H48"/>
    <mergeCell ref="C31:C35"/>
    <mergeCell ref="D31:D35"/>
    <mergeCell ref="E31:E35"/>
    <mergeCell ref="H31:H35"/>
    <mergeCell ref="C60:C61"/>
    <mergeCell ref="D60:D61"/>
    <mergeCell ref="E60:E61"/>
    <mergeCell ref="C28:C30"/>
    <mergeCell ref="D28:D30"/>
    <mergeCell ref="E28:E30"/>
    <mergeCell ref="C42:C44"/>
    <mergeCell ref="H28:H30"/>
    <mergeCell ref="H26:H27"/>
    <mergeCell ref="C26:C27"/>
    <mergeCell ref="C38:C41"/>
    <mergeCell ref="D38:D41"/>
    <mergeCell ref="E38:E41"/>
    <mergeCell ref="E45:E48"/>
    <mergeCell ref="D42:D44"/>
    <mergeCell ref="E42:E44"/>
    <mergeCell ref="A1:H1"/>
    <mergeCell ref="C3:C7"/>
    <mergeCell ref="D3:D7"/>
    <mergeCell ref="E3:E7"/>
    <mergeCell ref="H3:H7"/>
    <mergeCell ref="D8:D12"/>
    <mergeCell ref="C8:C10"/>
    <mergeCell ref="H8:H12"/>
    <mergeCell ref="E8:E12"/>
    <mergeCell ref="C13:C15"/>
    <mergeCell ref="D13:D15"/>
    <mergeCell ref="E13:E15"/>
    <mergeCell ref="H60:H61"/>
    <mergeCell ref="H19:H21"/>
    <mergeCell ref="C36:C37"/>
    <mergeCell ref="D36:D37"/>
    <mergeCell ref="E36:E37"/>
    <mergeCell ref="C22:C25"/>
    <mergeCell ref="D22:D25"/>
    <mergeCell ref="H22:H25"/>
    <mergeCell ref="H36:H37"/>
    <mergeCell ref="H42:H44"/>
    <mergeCell ref="H38:H41"/>
    <mergeCell ref="D26:D27"/>
    <mergeCell ref="H13:H15"/>
    <mergeCell ref="E22:E25"/>
    <mergeCell ref="E26:E27"/>
    <mergeCell ref="D53:D59"/>
    <mergeCell ref="D45:D52"/>
    <mergeCell ref="D62:D64"/>
    <mergeCell ref="C53:C56"/>
    <mergeCell ref="E53:E56"/>
    <mergeCell ref="H53:H56"/>
    <mergeCell ref="C45:C48"/>
    <mergeCell ref="H62:H64"/>
  </mergeCells>
  <printOptions/>
  <pageMargins left="0.31496062992125984" right="0.11811023622047245" top="0.35433070866141736" bottom="0.35433070866141736"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Мельникова</cp:lastModifiedBy>
  <cp:lastPrinted>2017-10-26T21:40:58Z</cp:lastPrinted>
  <dcterms:created xsi:type="dcterms:W3CDTF">1996-10-08T23:32:33Z</dcterms:created>
  <dcterms:modified xsi:type="dcterms:W3CDTF">2019-11-27T04:06:03Z</dcterms:modified>
  <cp:category/>
  <cp:version/>
  <cp:contentType/>
  <cp:contentStatus/>
</cp:coreProperties>
</file>