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60" windowWidth="9720" windowHeight="6780" activeTab="0"/>
  </bookViews>
  <sheets>
    <sheet name="на 01.11.2016" sheetId="1" r:id="rId1"/>
  </sheets>
  <definedNames>
    <definedName name="_xlnm.Print_Area" localSheetId="0">'на 01.11.2016'!$A$1:$H$64</definedName>
  </definedNames>
  <calcPr fullCalcOnLoad="1"/>
</workbook>
</file>

<file path=xl/sharedStrings.xml><?xml version="1.0" encoding="utf-8"?>
<sst xmlns="http://schemas.openxmlformats.org/spreadsheetml/2006/main" count="137" uniqueCount="113">
  <si>
    <t>Источники финансирования</t>
  </si>
  <si>
    <t>Общий объем финансирования  (тыс. рублей)</t>
  </si>
  <si>
    <t>Дата и номер муниципального правового акта об утверждении (изменении) программы</t>
  </si>
  <si>
    <t>Местный бюджет</t>
  </si>
  <si>
    <t>№п/п</t>
  </si>
  <si>
    <t xml:space="preserve">Постановление администрации Вилючинского городского округа </t>
  </si>
  <si>
    <t>Наименование программы (подпрограммы)</t>
  </si>
  <si>
    <t>Подпрограмма 2 "Чистая вода в Вилючинском городском округе"</t>
  </si>
  <si>
    <t>Подпрограмма 2 "Устойчивое развитие коренных малочисленных народов Севера, Сибири и Дальнего Востока, проживающих в Вилючинском городском округе"</t>
  </si>
  <si>
    <t>Федеральный бюджет, краевой бюджет, местный бюджет, привлеченные средства</t>
  </si>
  <si>
    <t>Муниципальная программа "Реализация государственной национальной политики и укрепление гражданского единства в Вилючинском городском округе на 2015-2019 годы"</t>
  </si>
  <si>
    <t>Подпрограмма 1 "Укрепление гражданского единства и гармонизация межнациональных отношений в Вилючинском городском округе"</t>
  </si>
  <si>
    <t>Подпрограмма 3 "Развитие военно-патриотического воспитания граждан, проживающих на территории Вилючинского городского округа"</t>
  </si>
  <si>
    <t xml:space="preserve">Муниципаль
ный правовой акт об утверждении (изменении) программы </t>
  </si>
  <si>
    <t>Подпрограмма 1 "Содействие развитию дошкольного и общего образования"</t>
  </si>
  <si>
    <t>Подпрограмма 2 "Развитие дополнительного образования детей"</t>
  </si>
  <si>
    <t>Подпрограмма 3 "Выявление, поддержка и сопровождение одаренных детей и молодежи"</t>
  </si>
  <si>
    <t>Подпрограмма 4 "Совершенствование управления системой образования"</t>
  </si>
  <si>
    <t>Муниципальная программа "Развитие экономики, малого и среднего предпринимательства и формирование благоприятной инвестиционной среды в Вилючинском городском округе на 2016-2020 годы"</t>
  </si>
  <si>
    <t xml:space="preserve">Подпрограмма 1 "Инвестиционный климат в Вилючинском городском округе" </t>
  </si>
  <si>
    <t>Подпрограмма 2 "Развитие малого и среднего предпринимательства"</t>
  </si>
  <si>
    <t>Муниципальная программа "Социальная поддержка граждан в Вилючинском городском округе на 2016-2020 годы"</t>
  </si>
  <si>
    <t>Подпрограмма 1 "Обеспечение мер социальной поддержки отдельных категорий граждан"</t>
  </si>
  <si>
    <t>Подпрограмма 2 "Повышение эффективности муниципальной поддержки социально ориентированных некоммерческих организаций"</t>
  </si>
  <si>
    <t>Муниципальная программа "Обеспечение доступным и комфортным жильем жителей Вилючинского городского округа на 2016-2020 годы"</t>
  </si>
  <si>
    <t xml:space="preserve">Подпрограмма 1 "Создание условий для обеспечения доступным и комфортным жильем жителей Вилючинского городского округа" </t>
  </si>
  <si>
    <t xml:space="preserve">Подпрограмма 2 "Создание условий для обеспечения качественными услугами жилищно-коммунального хозяйства жителей Вилючинского городского округа" </t>
  </si>
  <si>
    <t>Подпрограмма 1 "Энергосбережение и повышение энергетической эффективности в Вилючинском городском округе"</t>
  </si>
  <si>
    <t>Постановление администрации Вилючинского городского округа</t>
  </si>
  <si>
    <t xml:space="preserve">Муниципальная программа "Культура Вилючинска на 2016-2020 годы" </t>
  </si>
  <si>
    <t>Подпрограмма 1 "Развитие учреждений культуры"</t>
  </si>
  <si>
    <t>Подпрограмма 2 "Развитие творческого профессионального потенциала"</t>
  </si>
  <si>
    <t>Муниципальная программа "Физическая культура, спорт, молодежная политика, отдых и оздоровление детей в Вилючинском городском округе на 2016-2020 годы"</t>
  </si>
  <si>
    <t>Подпрограмма 1 "Развитие физической культуры и спорта в Вилючинском городском округе"</t>
  </si>
  <si>
    <t>Подпрограмма 2 "Организация отдыха и оздоровления детей и молодежи в Вилючинском городском округе"</t>
  </si>
  <si>
    <t>Подпрограмма 3 "Молодежь Вилючинска"</t>
  </si>
  <si>
    <t>Муниципальная программа "Охрана окружающей среды и обеспечение экологической безопасности в Вилючинском городском округе на 2016-2020 годы"</t>
  </si>
  <si>
    <t>Подпрограмма 1 "Ликвидация накопленного экологического ущерба"</t>
  </si>
  <si>
    <t>Муниципальная программа "Совершенствование системы муниципального управления в Вилючинском городском округе на 2016-2020 годы"</t>
  </si>
  <si>
    <t>Подпрограмма 1 "Электронное правительство в Вилючинском городском округе"</t>
  </si>
  <si>
    <t>Муниципальная программа "Управление муниципальными финансами Вилючинского городского округа на 2016-2020 годы"</t>
  </si>
  <si>
    <t>Подпрограмма 1 "Совершенствование управления муниципальными финансами, повышение открытости и прозрачности бюджетного процесса в Вилючинском городском округе".</t>
  </si>
  <si>
    <t>Подпрограмма 2 "Управление муниципальным долгом Вилючинского городского округа, средствами резервных фондов и резервами ассигнований".</t>
  </si>
  <si>
    <t>Муниципальная программа "Управление муниципальным имуществом в Вилючинском городском округе на 2016-2020 годы"</t>
  </si>
  <si>
    <t>Подпрограмма 1 "Содержание имущества казны Вилючинского городского округа"</t>
  </si>
  <si>
    <t>Подпрограмма 2 " Оценка и проведение технической инвентаризации муниципального имущества"</t>
  </si>
  <si>
    <t>Подпрограмма 3 "Государственная регистрация прав, постановка на государственный кадастровый учет объектов недвижимого имущества"</t>
  </si>
  <si>
    <t>Муниципальная программа "Развитие транспортной системы в Вилючинском городском округе на 2016-2020 годы"</t>
  </si>
  <si>
    <t xml:space="preserve">Подпрограмма 1 "Дорожное хозяйство" </t>
  </si>
  <si>
    <t>Подпрограмма 2 " Развитие пассажирского автомобильного транспорта"</t>
  </si>
  <si>
    <t>не требует финансирования</t>
  </si>
  <si>
    <t>Подпрограмма 2 "Информационное освещение деятельности органов местного самоуправления Вилючинского городского округа"</t>
  </si>
  <si>
    <t>Подпрограмма 3 "Развитие архивного дела"</t>
  </si>
  <si>
    <t>Подпрограмма 4 "Обеспечение деятельности подведомственных учреждений"</t>
  </si>
  <si>
    <t>Муниципальная программа "Развитие образования в Вилючинском городском округе на 2016-2020 годы"</t>
  </si>
  <si>
    <t>Краевой бюджет, местный бюджет</t>
  </si>
  <si>
    <t>Краевой, местный бюджет, привлеченные средства</t>
  </si>
  <si>
    <t>Координатор программы / исполнители программы (подпрограммы)</t>
  </si>
  <si>
    <r>
      <rPr>
        <b/>
        <sz val="14"/>
        <rFont val="Times New Roman"/>
        <family val="1"/>
      </rPr>
      <t>Финансовое управление администрации Вилючинского городского округа
/</t>
    </r>
    <r>
      <rPr>
        <sz val="14"/>
        <rFont val="Times New Roman"/>
        <family val="1"/>
      </rPr>
      <t>Финансовое управление администрации Вилючинского городского округа</t>
    </r>
  </si>
  <si>
    <r>
      <rPr>
        <b/>
        <sz val="14"/>
        <rFont val="Times New Roman"/>
        <family val="1"/>
      </rPr>
      <t>Управление делами администрации ВГО</t>
    </r>
    <r>
      <rPr>
        <sz val="14"/>
        <rFont val="Times New Roman"/>
        <family val="1"/>
      </rPr>
      <t xml:space="preserve">
/Администрация Вилючинского городского округа</t>
    </r>
  </si>
  <si>
    <t>Муниципальная программа "Безопасный Вилючинск на 2017-2020 годы"</t>
  </si>
  <si>
    <t xml:space="preserve">Подпрограмма 1 "Защита населения, территорий от чрезвычайных ситуаций, обеспечение пожарной безопасности и развитие гражданской обороны на территории Вилючинского городского округа"  </t>
  </si>
  <si>
    <t xml:space="preserve"> Подпрограмма 2 "Построение и развитие аппаратно-программного комплекса "Безопасный город", обеспечение комплексной безопасности учреждений социальной сферы в Вилючинском городском округе"</t>
  </si>
  <si>
    <t>Подпрограмма 3 "Профилактика правонарушений, преступлений и повышение безопасности дорожного движения в Вилючинском городском округе"</t>
  </si>
  <si>
    <t xml:space="preserve">Подпрограмма 4 " Профилактика терроризма и экстремизма в Вилючинском городском округе" </t>
  </si>
  <si>
    <t>Подпрограмма 5 "Профилактика наркомании и алкоголизма в Вилючинском городском округе"</t>
  </si>
  <si>
    <t>Муниципальная программа "Содействие занятости населения в Вилючинском городском округе на 2017-2020 годы"</t>
  </si>
  <si>
    <t>Подпрограмма 1 "Активная политика занятости населения и социальная поддержка безработных граждан"</t>
  </si>
  <si>
    <r>
      <rPr>
        <b/>
        <sz val="14"/>
        <rFont val="Times New Roman"/>
        <family val="1"/>
      </rPr>
      <t>Отдел по управлению городским хозяйством администрации Вилючинского городского округа</t>
    </r>
    <r>
      <rPr>
        <sz val="14"/>
        <rFont val="Times New Roman"/>
        <family val="1"/>
      </rPr>
      <t xml:space="preserve">
/отдел по управлению городским хозяйством администрации Вилючинского городского округа</t>
    </r>
  </si>
  <si>
    <t>Подпрограмма 3 "Доступная среда в Вилючинском городском округе"</t>
  </si>
  <si>
    <t>Краевой бюджет, местный бюджет, привлеченные средства</t>
  </si>
  <si>
    <t>Подпрограмма 6 " Развитие российского казачества в Вилючинском городском округе"</t>
  </si>
  <si>
    <r>
      <rPr>
        <b/>
        <sz val="14"/>
        <rFont val="Times New Roman"/>
        <family val="1"/>
      </rPr>
      <t>Администрация Вилючинского городского округа в лице "Учреждение защиты от чрезвычайных ситуаций" (МКУ УЗЧС)</t>
    </r>
    <r>
      <rPr>
        <sz val="14"/>
        <rFont val="Times New Roman"/>
        <family val="1"/>
      </rPr>
      <t xml:space="preserve">
/Администрация Вилючинского городского округа, отдел образования Вилючинского городского округа, отдел по работе с отдельными категориями граждан администрации Вилючинского городского округа, отдел культуры администрации Вилючинского городского округа</t>
    </r>
  </si>
  <si>
    <r>
      <rPr>
        <b/>
        <sz val="14"/>
        <rFont val="Times New Roman"/>
        <family val="1"/>
      </rPr>
      <t>Отдел по работе с отдельными категориями граждан администрации Вилючинского городского округа</t>
    </r>
    <r>
      <rPr>
        <b/>
        <sz val="12"/>
        <rFont val="Times New Roman"/>
        <family val="1"/>
      </rPr>
      <t xml:space="preserve">
</t>
    </r>
    <r>
      <rPr>
        <sz val="12"/>
        <rFont val="Times New Roman"/>
        <family val="1"/>
      </rPr>
      <t>/Отдел по работе с отдельными категориями граждан администрации Вилючинского городского округа, отдел по управлению городским хозяйством администрации Вилючинского городского округа, отдел образования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</si>
  <si>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4"/>
        <rFont val="Times New Roman"/>
        <family val="1"/>
      </rPr>
      <t>Отдел  по управлению муниципальным имуществом администрации ВГО</t>
    </r>
    <r>
      <rPr>
        <sz val="14"/>
        <rFont val="Times New Roman"/>
        <family val="1"/>
      </rPr>
      <t xml:space="preserve"> 
/отдел по управлению муниципальным имуществом администрации Вилючинского городского округа</t>
    </r>
  </si>
  <si>
    <r>
      <rPr>
        <b/>
        <sz val="14"/>
        <rFont val="Times New Roman"/>
        <family val="1"/>
      </rPr>
      <t>Отдел по управлению городским хозяйством администрации Вилючинского городского округа</t>
    </r>
    <r>
      <rPr>
        <sz val="14"/>
        <rFont val="Times New Roman"/>
        <family val="1"/>
      </rPr>
      <t xml:space="preserve">
/Отдел по управлению городским хозяйством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</si>
  <si>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4"/>
        <rFont val="Times New Roman"/>
        <family val="1"/>
      </rPr>
      <t>Отдел по управлению муниципальным имуществом администрации Вилючинского городского округа</t>
    </r>
    <r>
      <rPr>
        <sz val="14"/>
        <rFont val="Times New Roman"/>
        <family val="1"/>
      </rPr>
      <t xml:space="preserve">
/отдел по управлению муниципальным имуществом администрации Вилючинского городского округа, отдел по управлению городским хозяйством администрации Вилючинского городского округа</t>
    </r>
  </si>
  <si>
    <r>
      <rPr>
        <b/>
        <sz val="14"/>
        <rFont val="Times New Roman"/>
        <family val="1"/>
      </rPr>
      <t>Отдел по управлению муниципальным имуществом администрации Вилючинского городского округа</t>
    </r>
    <r>
      <rPr>
        <sz val="14"/>
        <rFont val="Times New Roman"/>
        <family val="1"/>
      </rPr>
      <t xml:space="preserve">
/отдел по управлению муниципальным имуществом администрации Вилючинского городского округа</t>
    </r>
  </si>
  <si>
    <t>Краевой, местный бюджет</t>
  </si>
  <si>
    <t>Подпрограмма 4 "Выполнение функций учредителя муниципальных унитарных предприятий Вилючинского городского округа"</t>
  </si>
  <si>
    <r>
      <rPr>
        <b/>
        <sz val="14"/>
        <rFont val="Times New Roman"/>
        <family val="1"/>
      </rPr>
      <t xml:space="preserve">Отдел образования администрации Вилючинского городского округа
</t>
    </r>
    <r>
      <rPr>
        <sz val="14"/>
        <rFont val="Times New Roman"/>
        <family val="1"/>
      </rPr>
      <t>/Отдел образования администрации Вилючинского городского округа, отдел капитального строительства и архитектуры администрации Вилючинского городского округа</t>
    </r>
  </si>
  <si>
    <r>
      <rPr>
        <b/>
        <sz val="14"/>
        <rFont val="Times New Roman"/>
        <family val="1"/>
      </rPr>
      <t>Отдел по управлению городским хозяйством администрации Вилючинского городского округа</t>
    </r>
    <r>
      <rPr>
        <sz val="14"/>
        <rFont val="Times New Roman"/>
        <family val="1"/>
      </rPr>
      <t xml:space="preserve">
</t>
    </r>
    <r>
      <rPr>
        <sz val="12"/>
        <rFont val="Times New Roman"/>
        <family val="1"/>
      </rPr>
      <t>/Отдел по управлению городским хозяйством администрации Вилючинского городского округа, отдел по управлению муниципальным имуществом администрации Вилючинского городского округа, отдел капитального строительства и архитектуры администрации Вилючинского городского округа, 
отдел культуры администрации Вилючинского городского округа; администрация Вилючинского городского округа</t>
    </r>
  </si>
  <si>
    <r>
      <rPr>
        <b/>
        <sz val="12"/>
        <rFont val="Times New Roman"/>
        <family val="1"/>
      </rPr>
      <t>Отдел культуры, молодежной политики и спорта администрации Вилючинского городского округа</t>
    </r>
    <r>
      <rPr>
        <sz val="12"/>
        <rFont val="Times New Roman"/>
        <family val="1"/>
      </rPr>
      <t xml:space="preserve">
/Отдел культуры, молодежной политики и спорта администрации Вилючинского городского округа,  отдел капитального строительства и архитектуры администрации Вилючинского городского округа, отдел по работе с отдельными категориями граждан администрации Вилючинского городского округа; администрация Вилючинского городского округа; Дума Вилючинского городского округа</t>
    </r>
  </si>
  <si>
    <r>
      <rPr>
        <b/>
        <sz val="12"/>
        <rFont val="Times New Roman"/>
        <family val="1"/>
      </rPr>
      <t>Отдел культуры, молодежной политики и спорта администрации Вилючинского городского округа</t>
    </r>
    <r>
      <rPr>
        <sz val="12"/>
        <rFont val="Times New Roman"/>
        <family val="1"/>
      </rPr>
      <t xml:space="preserve">
/Отдел культуры, молодежной политики и спорта администрации Вилючинского городского округа, отдел по управлению муниципальным имуществом администрации Вилючинского городского округа; отдел физической культуры, спорта и молодёжной политики администрации Вилючинского городского округа, отдел образования администрации Вилючинского городского округа, отдел по работе с отдельными категориями граждан администрации Вилючинского городского округа</t>
    </r>
  </si>
  <si>
    <r>
      <rPr>
        <b/>
        <sz val="14"/>
        <rFont val="Times New Roman"/>
        <family val="1"/>
      </rPr>
      <t xml:space="preserve">Финансовое управление администрации Вилючинского городского округа
</t>
    </r>
    <r>
      <rPr>
        <sz val="14"/>
        <rFont val="Times New Roman"/>
        <family val="1"/>
      </rPr>
      <t>/Финансовое управление администрации Вилючинского городского округа</t>
    </r>
  </si>
  <si>
    <r>
      <rPr>
        <b/>
        <sz val="14"/>
        <rFont val="Times New Roman"/>
        <family val="1"/>
      </rPr>
      <t>Отдел по работе с отдельными категориями граждан администрации Вилючинского городского округа</t>
    </r>
    <r>
      <rPr>
        <sz val="14"/>
        <rFont val="Times New Roman"/>
        <family val="1"/>
      </rPr>
      <t xml:space="preserve">
/Отдел по работе с отдельными категориями граждан администрации Вилючинского городского округа, администрация Вилючинского городского округа, отдел образования администрации Вилючинского городского округа, отдел культуры, молодежной политики и спорта администрации Вилючинского городского округа, отдел физической культуры, спорта и молодёжной политики администрации Вилючинского городского округа</t>
    </r>
  </si>
  <si>
    <t xml:space="preserve">Подпрограмма 1 "Современная городская среда в Вилючинском городском округе" </t>
  </si>
  <si>
    <t xml:space="preserve">Подпрограмма 2 "Благоустройство Вилючинского городского округа" </t>
  </si>
  <si>
    <r>
      <t xml:space="preserve">Отдел по управлению городским хозяйством администрации Вилючинского городского округа 
</t>
    </r>
    <r>
      <rPr>
        <sz val="14"/>
        <rFont val="Times New Roman"/>
        <family val="1"/>
      </rPr>
      <t>/отдел по управлению городским хозяйством администрации Вилючинского городского округа, отдел капитального строительства и архитектуры администрации ВГО, отдел по управлению муниципальным имуществом администрации ВГО</t>
    </r>
  </si>
  <si>
    <t>Муниципальная программа «Формирование современной городской среды в Вилючинском городском округе на 2018-2022 годы»</t>
  </si>
  <si>
    <t xml:space="preserve">от 19.12.2016 № 1351 (изм.
от 28.04.2017 № 366; от 17.07.2017 № 669; от 15.11.2017 № 1078; от 25.12.2017 № 1288) </t>
  </si>
  <si>
    <t>от 17.12.2015 № 1621 (изменения от 19.12.2016 № 1333; от 21.06.2017 № 559; от 14.07.2017 № 647; от 28.12.2017 № 1319)</t>
  </si>
  <si>
    <t>от 18.12.2015 № 1633 (изменения 
от 06.04.2016 № 347 от 15.07.2016 № 850; от 22.02.2017 № 111; от 23.03.2017 № 159; от 28.07.2017 № 723; от 29.12.2017 № 1388)</t>
  </si>
  <si>
    <t>Муниципальная программа "Энергоэффективность, развитие энергетики и коммунального хозяйства, обеспечение жителей Вилючинского городского округа коммунальными услугами на 2018-2022 годы"</t>
  </si>
  <si>
    <t>Объем финансирования на 2018 год (тыс. рублей)</t>
  </si>
  <si>
    <t>Федеральный бюджет, краевой бюджет, местный бюджет</t>
  </si>
  <si>
    <t xml:space="preserve">Федеральный, краевой бюджет; 
местный бюджет 
</t>
  </si>
  <si>
    <t>от 14.12.2015 № 1573 (изменения 
от 14.06.2016 № 705; от 30.12.2016 № 1396; от 02.08.2017 № 734; от 31.10.2017 № 1028; от 29.12.2017 № 1383)</t>
  </si>
  <si>
    <t>от 25.12.2017 № 1286 (изменения от 01.06.2018 № 552)</t>
  </si>
  <si>
    <t>от 11.12.2015 № 1565 (изменения от  
 05.04.2016 № 340; 28.12.2016 № 1381;  10.05.2017 № 406; 25.07.2017 № 710; от 31.10.2017 № 1029; от 29.12.2017 № 1378; от 19.07.2018 № 706)</t>
  </si>
  <si>
    <t>от 08.12.2015 № 1540 (изменения от 28.04.2017 № 365; от 17.08.2017 № 788; от 25.12.2017 № 1289; от 30.03.2018 № 329; от 25.05.2018 № 520)</t>
  </si>
  <si>
    <t>от 18.12.2015 № 1626 (изменения от 16.03.2017 № 155; 05.09.2017 № 872; от 26.10.2017 № 1008; от 12.01.2018 № 10)</t>
  </si>
  <si>
    <t>от 11.12.2015 № 1569 (изменения 
от 18.04.2016 № 394; 
от 28.06.2016 № 779; от 27.12.2016 № 1374; от 04.05.2017 № 390; от 08.08.2017 № 753; от 17.11.2017 № 1093; от 29.12.2017 № 1387; от 09.08.2018 № 787)</t>
  </si>
  <si>
    <t>от18.12.2015 № 1631 (изменения 
от 24.05.2016 № 607; от 15.07.2016 № 851; от 02.03.2017 № 134; от 28.03.2017 № 184; от 19.07.2017 № 689; от 12.10.2017 № 985; 29.12.2017 № 1384; от 05.09.2018 № 885)</t>
  </si>
  <si>
    <t>Подпрограмма 4 " Комплексная поддержка семей и детей, находящихся в трудной жизненной ситуации"</t>
  </si>
  <si>
    <t xml:space="preserve">от 18.12.2015 № 1629 (изменения 
от 06.04.2016 № 344; от 06.07.2016 № 817; от 30.01.2017 № 54; от 29.12.2017 № 1381; от 29.12.2017 № 1381; от 16.10.2018 № 1020) </t>
  </si>
  <si>
    <t>РЕЕСТР МУНИЦИПАЛЬНЫХ ПРОГРАММ ВИЛЮЧИНСКОГО ГОРОДСКОГО ОКРУГА по состоянию на 01.11.2018</t>
  </si>
  <si>
    <t>от 18.12.2015 № 1628 (изменения от 18.01.2017 № 18; от 23.06.2017 № 571; 29.12.2017 № 1379; от 16.10.2018 № 1021)</t>
  </si>
  <si>
    <t>от 10.12.2015 № 1550 (изменения от 19.12.2016 № 1347; от 04.05.2017 № 393; от 14.07.2017 № 649; от 26.10.2017 № 1010; от 24.11.2017 № 1130; от 29.12.2017 № 1348; от 30.07.2018 № 745; от 28.08.2018 № 857)</t>
  </si>
  <si>
    <t>от 18.12.2016 № 1630 (изменения 
от 11.04.2016 № 365; от 24.07.2017 № 702; от 09.10.2017 № 979; от 29.12.2017 № 1380; от 16.10.2018 № 1022)</t>
  </si>
  <si>
    <t>Подпрограмма 5 "Приобретение имущественных прав"</t>
  </si>
  <si>
    <t>от 25.12.2017 № 1285 (изменения от 30.03.2018 № 319; от 01.06.2018 № 551; от 04.10.2018 № 989)</t>
  </si>
  <si>
    <t xml:space="preserve">от 19.12.2016 № 1349 (изменения от 24.05.2017 № 453; 31.08.2017 № 843; от 20.11.2017 № 1095; от 29.12.2017 № 1377; от 27.06.2018 № 623; от 26.10.2018 № 1060) </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</si>
</sst>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 numFmtId="178" formatCode="0.000"/>
    <numFmt numFmtId="179" formatCode="0.0000"/>
    <numFmt numFmtId="180" formatCode="0.00000"/>
    <numFmt numFmtId="181" formatCode="0.000000"/>
    <numFmt numFmtId="182" formatCode="0.0000000"/>
    <numFmt numFmtId="183" formatCode="#,##0.00000"/>
    <numFmt numFmtId="184" formatCode="#,##0.0000"/>
    <numFmt numFmtId="185" formatCode="#,##0.000"/>
    <numFmt numFmtId="186" formatCode="#,##0.0"/>
    <numFmt numFmtId="187" formatCode="000000"/>
    <numFmt numFmtId="188" formatCode="#,##0.00&quot;р.&quot;"/>
    <numFmt numFmtId="189" formatCode="#,##0.00_р_."/>
    <numFmt numFmtId="190" formatCode="0.00000000"/>
    <numFmt numFmtId="191" formatCode="0.000000000"/>
  </numFmts>
  <fonts count="45">
    <font>
      <sz val="10"/>
      <name val="Arial"/>
      <family val="0"/>
    </font>
    <font>
      <u val="single"/>
      <sz val="7.5"/>
      <color indexed="12"/>
      <name val="Arial"/>
      <family val="2"/>
    </font>
    <font>
      <u val="single"/>
      <sz val="7.5"/>
      <color indexed="36"/>
      <name val="Arial"/>
      <family val="2"/>
    </font>
    <font>
      <b/>
      <sz val="14"/>
      <name val="Times New Roman"/>
      <family val="1"/>
    </font>
    <font>
      <sz val="14"/>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Times New Roman"/>
      <family val="1"/>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
      <sz val="14"/>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1" borderId="0" applyNumberFormat="0" applyBorder="0" applyAlignment="0" applyProtection="0"/>
  </cellStyleXfs>
  <cellXfs count="51">
    <xf numFmtId="0" fontId="0" fillId="0" borderId="0" xfId="0" applyAlignment="1">
      <alignment/>
    </xf>
    <xf numFmtId="0" fontId="3" fillId="0" borderId="10" xfId="0" applyFont="1" applyFill="1" applyBorder="1" applyAlignment="1">
      <alignment horizontal="center" vertical="top" wrapText="1"/>
    </xf>
    <xf numFmtId="176" fontId="4" fillId="0" borderId="10" xfId="0" applyNumberFormat="1" applyFont="1" applyFill="1" applyBorder="1" applyAlignment="1">
      <alignment horizontal="left" vertical="top" wrapText="1"/>
    </xf>
    <xf numFmtId="176" fontId="3" fillId="0" borderId="10" xfId="0" applyNumberFormat="1" applyFont="1" applyFill="1" applyBorder="1" applyAlignment="1">
      <alignment horizontal="left" vertical="top" wrapText="1"/>
    </xf>
    <xf numFmtId="0" fontId="43" fillId="0" borderId="0" xfId="0" applyFont="1" applyFill="1" applyBorder="1" applyAlignment="1">
      <alignment horizontal="left" wrapText="1"/>
    </xf>
    <xf numFmtId="0" fontId="43" fillId="0" borderId="0" xfId="0" applyFont="1" applyFill="1" applyBorder="1" applyAlignment="1">
      <alignment horizontal="center" wrapText="1"/>
    </xf>
    <xf numFmtId="0" fontId="44" fillId="0" borderId="0" xfId="0" applyFont="1" applyFill="1" applyBorder="1" applyAlignment="1">
      <alignment horizontal="left" wrapText="1"/>
    </xf>
    <xf numFmtId="0" fontId="44" fillId="0" borderId="0" xfId="0" applyFont="1" applyFill="1" applyBorder="1" applyAlignment="1">
      <alignment horizontal="center" wrapText="1"/>
    </xf>
    <xf numFmtId="4" fontId="4" fillId="0" borderId="10" xfId="0" applyNumberFormat="1" applyFont="1" applyFill="1" applyBorder="1" applyAlignment="1">
      <alignment horizontal="right" vertical="top" wrapText="1"/>
    </xf>
    <xf numFmtId="4" fontId="3" fillId="0" borderId="10" xfId="0" applyNumberFormat="1" applyFont="1" applyFill="1" applyBorder="1" applyAlignment="1">
      <alignment horizontal="right" vertical="top" wrapText="1"/>
    </xf>
    <xf numFmtId="0" fontId="3" fillId="0" borderId="0" xfId="0" applyFont="1" applyFill="1" applyBorder="1" applyAlignment="1">
      <alignment horizontal="left" wrapText="1"/>
    </xf>
    <xf numFmtId="0" fontId="43" fillId="0" borderId="10" xfId="0" applyFont="1" applyFill="1" applyBorder="1" applyAlignment="1">
      <alignment wrapText="1"/>
    </xf>
    <xf numFmtId="4" fontId="3" fillId="0" borderId="11" xfId="0" applyNumberFormat="1" applyFont="1" applyFill="1" applyBorder="1" applyAlignment="1">
      <alignment horizontal="right" vertical="top" wrapText="1"/>
    </xf>
    <xf numFmtId="4" fontId="3" fillId="0" borderId="12" xfId="0" applyNumberFormat="1" applyFont="1" applyFill="1" applyBorder="1" applyAlignment="1">
      <alignment horizontal="right" vertical="top" wrapText="1"/>
    </xf>
    <xf numFmtId="4" fontId="4" fillId="0" borderId="12" xfId="0" applyNumberFormat="1" applyFont="1" applyFill="1" applyBorder="1" applyAlignment="1">
      <alignment horizontal="right" vertical="top" wrapText="1"/>
    </xf>
    <xf numFmtId="0" fontId="3" fillId="0" borderId="10" xfId="0" applyFont="1" applyFill="1" applyBorder="1" applyAlignment="1">
      <alignment horizontal="left" vertical="top" wrapText="1"/>
    </xf>
    <xf numFmtId="0" fontId="3" fillId="0" borderId="12" xfId="0" applyFont="1" applyFill="1" applyBorder="1" applyAlignment="1">
      <alignment horizontal="center" vertical="top" wrapText="1"/>
    </xf>
    <xf numFmtId="0" fontId="4" fillId="0" borderId="10" xfId="0" applyFont="1" applyFill="1" applyBorder="1" applyAlignment="1">
      <alignment horizontal="left" vertical="top" wrapText="1"/>
    </xf>
    <xf numFmtId="0" fontId="3" fillId="0" borderId="11" xfId="0" applyFont="1" applyFill="1" applyBorder="1" applyAlignment="1">
      <alignment horizontal="center" vertical="top" wrapText="1"/>
    </xf>
    <xf numFmtId="0" fontId="4" fillId="0" borderId="11" xfId="0" applyFont="1" applyFill="1" applyBorder="1" applyAlignment="1">
      <alignment horizontal="left" vertical="top" wrapText="1"/>
    </xf>
    <xf numFmtId="4" fontId="4" fillId="0" borderId="11" xfId="0" applyNumberFormat="1" applyFont="1" applyFill="1" applyBorder="1" applyAlignment="1">
      <alignment horizontal="right" vertical="top" wrapText="1"/>
    </xf>
    <xf numFmtId="0" fontId="4" fillId="0" borderId="10" xfId="0" applyFont="1" applyFill="1" applyBorder="1" applyAlignment="1">
      <alignment horizontal="center" vertical="top" wrapText="1"/>
    </xf>
    <xf numFmtId="0" fontId="3" fillId="0" borderId="12" xfId="0" applyFont="1" applyFill="1" applyBorder="1" applyAlignment="1">
      <alignment horizontal="left" vertical="top" wrapText="1"/>
    </xf>
    <xf numFmtId="0" fontId="4" fillId="0" borderId="13" xfId="0" applyFont="1" applyFill="1" applyBorder="1" applyAlignment="1">
      <alignment horizontal="center" vertical="top" wrapText="1"/>
    </xf>
    <xf numFmtId="0" fontId="4" fillId="0" borderId="12" xfId="0" applyFont="1" applyFill="1" applyBorder="1" applyAlignment="1">
      <alignment horizontal="center" vertical="top" wrapText="1"/>
    </xf>
    <xf numFmtId="176" fontId="4" fillId="0" borderId="13" xfId="0" applyNumberFormat="1" applyFont="1" applyFill="1" applyBorder="1" applyAlignment="1">
      <alignment horizontal="center" vertical="top" wrapText="1"/>
    </xf>
    <xf numFmtId="176" fontId="4" fillId="0" borderId="12" xfId="0" applyNumberFormat="1" applyFont="1" applyFill="1" applyBorder="1" applyAlignment="1">
      <alignment horizontal="center" vertical="top" wrapText="1"/>
    </xf>
    <xf numFmtId="4" fontId="3" fillId="0" borderId="10" xfId="0" applyNumberFormat="1" applyFont="1" applyFill="1" applyBorder="1" applyAlignment="1">
      <alignment wrapText="1"/>
    </xf>
    <xf numFmtId="0" fontId="4" fillId="0" borderId="0" xfId="0" applyFont="1" applyFill="1" applyBorder="1" applyAlignment="1">
      <alignment horizontal="center" wrapText="1"/>
    </xf>
    <xf numFmtId="0" fontId="4" fillId="0" borderId="0" xfId="0" applyFont="1" applyFill="1" applyBorder="1" applyAlignment="1">
      <alignment horizontal="left" wrapText="1"/>
    </xf>
    <xf numFmtId="176" fontId="4" fillId="0" borderId="10" xfId="0" applyNumberFormat="1"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3" xfId="0" applyFont="1" applyFill="1" applyBorder="1" applyAlignment="1">
      <alignment horizontal="center" vertical="top" wrapText="1"/>
    </xf>
    <xf numFmtId="176" fontId="4" fillId="0" borderId="11" xfId="0" applyNumberFormat="1" applyFont="1" applyFill="1" applyBorder="1" applyAlignment="1">
      <alignment horizontal="center" vertical="top" wrapText="1"/>
    </xf>
    <xf numFmtId="176" fontId="4" fillId="0" borderId="13" xfId="0" applyNumberFormat="1"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2" xfId="0" applyFont="1" applyFill="1" applyBorder="1" applyAlignment="1">
      <alignment horizontal="center" vertical="top" wrapText="1"/>
    </xf>
    <xf numFmtId="0" fontId="4" fillId="0" borderId="12" xfId="0" applyFont="1" applyFill="1" applyBorder="1" applyAlignment="1">
      <alignment horizontal="center" vertical="top" wrapText="1"/>
    </xf>
    <xf numFmtId="176" fontId="4" fillId="0" borderId="12" xfId="0" applyNumberFormat="1" applyFont="1" applyFill="1" applyBorder="1" applyAlignment="1">
      <alignment horizontal="center" vertical="top" wrapText="1"/>
    </xf>
    <xf numFmtId="0" fontId="3" fillId="0" borderId="14" xfId="0" applyFont="1" applyFill="1" applyBorder="1" applyAlignment="1">
      <alignment horizontal="center" vertical="center" wrapText="1"/>
    </xf>
    <xf numFmtId="14" fontId="4" fillId="0" borderId="11" xfId="0" applyNumberFormat="1" applyFont="1" applyFill="1" applyBorder="1" applyAlignment="1">
      <alignment horizontal="left" vertical="top" wrapText="1"/>
    </xf>
    <xf numFmtId="14" fontId="4" fillId="0" borderId="13" xfId="0" applyNumberFormat="1" applyFont="1" applyFill="1" applyBorder="1" applyAlignment="1">
      <alignment horizontal="left" vertical="top" wrapText="1"/>
    </xf>
    <xf numFmtId="14" fontId="4" fillId="0" borderId="12" xfId="0" applyNumberFormat="1" applyFont="1" applyFill="1" applyBorder="1" applyAlignment="1">
      <alignment horizontal="left" vertical="top" wrapText="1"/>
    </xf>
    <xf numFmtId="0" fontId="3" fillId="0" borderId="11"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2" xfId="0" applyFont="1" applyFill="1" applyBorder="1" applyAlignment="1">
      <alignment horizontal="center" vertical="top" wrapText="1"/>
    </xf>
    <xf numFmtId="0" fontId="43" fillId="0" borderId="15" xfId="0" applyFont="1" applyFill="1" applyBorder="1" applyAlignment="1">
      <alignment horizontal="center" wrapText="1"/>
    </xf>
    <xf numFmtId="0" fontId="43" fillId="0" borderId="16" xfId="0" applyFont="1" applyFill="1" applyBorder="1" applyAlignment="1">
      <alignment horizontal="center" wrapText="1"/>
    </xf>
    <xf numFmtId="0" fontId="43" fillId="0" borderId="17" xfId="0" applyFont="1" applyFill="1" applyBorder="1" applyAlignment="1">
      <alignment horizontal="center" wrapText="1"/>
    </xf>
    <xf numFmtId="0" fontId="4" fillId="0" borderId="10"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5"/>
  <sheetViews>
    <sheetView tabSelected="1" zoomScale="80" zoomScaleNormal="80" zoomScaleSheetLayoutView="80" zoomScalePageLayoutView="0" workbookViewId="0" topLeftCell="A52">
      <selection activeCell="G52" sqref="G52"/>
    </sheetView>
  </sheetViews>
  <sheetFormatPr defaultColWidth="9.140625" defaultRowHeight="12.75"/>
  <cols>
    <col min="1" max="1" width="7.421875" style="7" customWidth="1"/>
    <col min="2" max="2" width="48.421875" style="6" customWidth="1"/>
    <col min="3" max="3" width="20.140625" style="7" hidden="1" customWidth="1"/>
    <col min="4" max="4" width="24.421875" style="6" customWidth="1"/>
    <col min="5" max="5" width="21.8515625" style="7" customWidth="1"/>
    <col min="6" max="7" width="18.8515625" style="7" customWidth="1"/>
    <col min="8" max="8" width="39.8515625" style="7" customWidth="1"/>
    <col min="9" max="9" width="20.7109375" style="6" customWidth="1"/>
    <col min="10" max="10" width="20.8515625" style="6" customWidth="1"/>
    <col min="11" max="16384" width="9.140625" style="6" customWidth="1"/>
  </cols>
  <sheetData>
    <row r="1" spans="1:8" s="4" customFormat="1" ht="32.25" customHeight="1">
      <c r="A1" s="40" t="s">
        <v>106</v>
      </c>
      <c r="B1" s="40"/>
      <c r="C1" s="40"/>
      <c r="D1" s="40"/>
      <c r="E1" s="40"/>
      <c r="F1" s="40"/>
      <c r="G1" s="40"/>
      <c r="H1" s="40"/>
    </row>
    <row r="2" spans="1:8" s="5" customFormat="1" ht="119.25" customHeight="1">
      <c r="A2" s="1" t="s">
        <v>4</v>
      </c>
      <c r="B2" s="1" t="s">
        <v>6</v>
      </c>
      <c r="C2" s="1" t="s">
        <v>13</v>
      </c>
      <c r="D2" s="1" t="s">
        <v>2</v>
      </c>
      <c r="E2" s="1" t="s">
        <v>0</v>
      </c>
      <c r="F2" s="1" t="s">
        <v>1</v>
      </c>
      <c r="G2" s="1" t="s">
        <v>94</v>
      </c>
      <c r="H2" s="1" t="s">
        <v>57</v>
      </c>
    </row>
    <row r="3" spans="1:8" ht="78.75" customHeight="1">
      <c r="A3" s="1">
        <v>1</v>
      </c>
      <c r="B3" s="3" t="s">
        <v>54</v>
      </c>
      <c r="C3" s="31" t="s">
        <v>5</v>
      </c>
      <c r="D3" s="31" t="s">
        <v>102</v>
      </c>
      <c r="E3" s="33" t="s">
        <v>70</v>
      </c>
      <c r="F3" s="12">
        <f>SUM(F4:F7)</f>
        <v>4740838.152559999</v>
      </c>
      <c r="G3" s="12">
        <f>SUM(G4:G7)</f>
        <v>958284.95524</v>
      </c>
      <c r="H3" s="31" t="s">
        <v>80</v>
      </c>
    </row>
    <row r="4" spans="1:8" s="5" customFormat="1" ht="45.75" customHeight="1">
      <c r="A4" s="1"/>
      <c r="B4" s="2" t="s">
        <v>14</v>
      </c>
      <c r="C4" s="32"/>
      <c r="D4" s="32"/>
      <c r="E4" s="34"/>
      <c r="F4" s="8">
        <v>4019439.86056</v>
      </c>
      <c r="G4" s="8">
        <v>824546.45224</v>
      </c>
      <c r="H4" s="32"/>
    </row>
    <row r="5" spans="1:8" s="5" customFormat="1" ht="37.5">
      <c r="A5" s="1"/>
      <c r="B5" s="2" t="s">
        <v>15</v>
      </c>
      <c r="C5" s="32"/>
      <c r="D5" s="32"/>
      <c r="E5" s="34"/>
      <c r="F5" s="8">
        <v>470711.174</v>
      </c>
      <c r="G5" s="8">
        <v>83041.738</v>
      </c>
      <c r="H5" s="32"/>
    </row>
    <row r="6" spans="1:8" s="5" customFormat="1" ht="56.25">
      <c r="A6" s="1"/>
      <c r="B6" s="2" t="s">
        <v>16</v>
      </c>
      <c r="C6" s="32"/>
      <c r="D6" s="32"/>
      <c r="E6" s="34"/>
      <c r="F6" s="8">
        <v>4557.67</v>
      </c>
      <c r="G6" s="8">
        <v>860.25</v>
      </c>
      <c r="H6" s="32"/>
    </row>
    <row r="7" spans="1:8" s="5" customFormat="1" ht="37.5">
      <c r="A7" s="1"/>
      <c r="B7" s="2" t="s">
        <v>17</v>
      </c>
      <c r="C7" s="38"/>
      <c r="D7" s="38"/>
      <c r="E7" s="39"/>
      <c r="F7" s="8">
        <v>246129.448</v>
      </c>
      <c r="G7" s="8">
        <v>49836.515</v>
      </c>
      <c r="H7" s="38"/>
    </row>
    <row r="8" spans="1:8" s="5" customFormat="1" ht="75" customHeight="1">
      <c r="A8" s="1">
        <v>2</v>
      </c>
      <c r="B8" s="3" t="s">
        <v>21</v>
      </c>
      <c r="C8" s="31" t="s">
        <v>5</v>
      </c>
      <c r="D8" s="31" t="s">
        <v>103</v>
      </c>
      <c r="E8" s="33" t="s">
        <v>9</v>
      </c>
      <c r="F8" s="13">
        <f>SUM(F9:F12)</f>
        <v>571532.7227299999</v>
      </c>
      <c r="G8" s="13">
        <f>G9+G10+G11</f>
        <v>114380.719</v>
      </c>
      <c r="H8" s="35" t="s">
        <v>73</v>
      </c>
    </row>
    <row r="9" spans="1:8" s="5" customFormat="1" ht="63" customHeight="1">
      <c r="A9" s="1"/>
      <c r="B9" s="2" t="s">
        <v>22</v>
      </c>
      <c r="C9" s="32"/>
      <c r="D9" s="32"/>
      <c r="E9" s="34"/>
      <c r="F9" s="14">
        <v>560830.35069</v>
      </c>
      <c r="G9" s="8">
        <v>113919.31</v>
      </c>
      <c r="H9" s="36"/>
    </row>
    <row r="10" spans="1:8" s="5" customFormat="1" ht="79.5" customHeight="1">
      <c r="A10" s="1"/>
      <c r="B10" s="2" t="s">
        <v>23</v>
      </c>
      <c r="C10" s="38"/>
      <c r="D10" s="32"/>
      <c r="E10" s="34"/>
      <c r="F10" s="14">
        <v>1631.33</v>
      </c>
      <c r="G10" s="8">
        <v>376.28</v>
      </c>
      <c r="H10" s="36"/>
    </row>
    <row r="11" spans="1:8" s="5" customFormat="1" ht="51" customHeight="1">
      <c r="A11" s="1"/>
      <c r="B11" s="2" t="s">
        <v>69</v>
      </c>
      <c r="C11" s="23"/>
      <c r="D11" s="32"/>
      <c r="E11" s="34"/>
      <c r="F11" s="8">
        <v>7910.12004</v>
      </c>
      <c r="G11" s="8">
        <v>85.129</v>
      </c>
      <c r="H11" s="36"/>
    </row>
    <row r="12" spans="1:8" s="5" customFormat="1" ht="59.25" customHeight="1">
      <c r="A12" s="1"/>
      <c r="B12" s="2" t="s">
        <v>104</v>
      </c>
      <c r="C12" s="23"/>
      <c r="D12" s="38"/>
      <c r="E12" s="39"/>
      <c r="F12" s="14">
        <v>1160.922</v>
      </c>
      <c r="G12" s="14">
        <v>1160.922</v>
      </c>
      <c r="H12" s="37"/>
    </row>
    <row r="13" spans="1:8" s="5" customFormat="1" ht="93.75" customHeight="1">
      <c r="A13" s="1">
        <v>3</v>
      </c>
      <c r="B13" s="3" t="s">
        <v>24</v>
      </c>
      <c r="C13" s="31" t="s">
        <v>5</v>
      </c>
      <c r="D13" s="31" t="s">
        <v>105</v>
      </c>
      <c r="E13" s="33" t="s">
        <v>95</v>
      </c>
      <c r="F13" s="13">
        <f>SUM(F14:F15)</f>
        <v>95422.266</v>
      </c>
      <c r="G13" s="9">
        <f>SUM(G14:G15)</f>
        <v>7191.9834</v>
      </c>
      <c r="H13" s="31" t="s">
        <v>74</v>
      </c>
    </row>
    <row r="14" spans="1:8" s="5" customFormat="1" ht="75">
      <c r="A14" s="1"/>
      <c r="B14" s="2" t="s">
        <v>25</v>
      </c>
      <c r="C14" s="32"/>
      <c r="D14" s="32"/>
      <c r="E14" s="34"/>
      <c r="F14" s="14">
        <v>85081.124</v>
      </c>
      <c r="G14" s="8">
        <v>4983.9474</v>
      </c>
      <c r="H14" s="32"/>
    </row>
    <row r="15" spans="1:8" s="5" customFormat="1" ht="93.75">
      <c r="A15" s="1"/>
      <c r="B15" s="2" t="s">
        <v>26</v>
      </c>
      <c r="C15" s="38"/>
      <c r="D15" s="38"/>
      <c r="E15" s="39"/>
      <c r="F15" s="14">
        <v>10341.142</v>
      </c>
      <c r="G15" s="8">
        <v>2208.036</v>
      </c>
      <c r="H15" s="38"/>
    </row>
    <row r="16" spans="1:8" ht="159" customHeight="1">
      <c r="A16" s="1">
        <v>4</v>
      </c>
      <c r="B16" s="3" t="s">
        <v>93</v>
      </c>
      <c r="C16" s="31" t="s">
        <v>5</v>
      </c>
      <c r="D16" s="31" t="s">
        <v>98</v>
      </c>
      <c r="E16" s="33" t="s">
        <v>55</v>
      </c>
      <c r="F16" s="9">
        <f>SUM(F17:F18)</f>
        <v>89240.519</v>
      </c>
      <c r="G16" s="9">
        <f>SUM(G17:G18)</f>
        <v>33170.8797</v>
      </c>
      <c r="H16" s="50" t="s">
        <v>81</v>
      </c>
    </row>
    <row r="17" spans="1:8" ht="83.25" customHeight="1">
      <c r="A17" s="1"/>
      <c r="B17" s="2" t="s">
        <v>27</v>
      </c>
      <c r="C17" s="32"/>
      <c r="D17" s="32"/>
      <c r="E17" s="34"/>
      <c r="F17" s="8">
        <v>87150.732</v>
      </c>
      <c r="G17" s="8">
        <v>31151.492</v>
      </c>
      <c r="H17" s="50"/>
    </row>
    <row r="18" spans="1:8" ht="43.5" customHeight="1">
      <c r="A18" s="1"/>
      <c r="B18" s="2" t="s">
        <v>7</v>
      </c>
      <c r="C18" s="32"/>
      <c r="D18" s="32"/>
      <c r="E18" s="34"/>
      <c r="F18" s="8">
        <v>2089.787</v>
      </c>
      <c r="G18" s="8">
        <v>2019.3877</v>
      </c>
      <c r="H18" s="50"/>
    </row>
    <row r="19" spans="1:8" ht="108.75" customHeight="1">
      <c r="A19" s="1">
        <v>5</v>
      </c>
      <c r="B19" s="3" t="s">
        <v>29</v>
      </c>
      <c r="C19" s="31" t="s">
        <v>28</v>
      </c>
      <c r="D19" s="31" t="s">
        <v>99</v>
      </c>
      <c r="E19" s="33" t="s">
        <v>70</v>
      </c>
      <c r="F19" s="9">
        <f>SUM(F20:F21)</f>
        <v>1478140.808</v>
      </c>
      <c r="G19" s="9">
        <f>SUM(G20:G21)</f>
        <v>330885.4875</v>
      </c>
      <c r="H19" s="35" t="s">
        <v>82</v>
      </c>
    </row>
    <row r="20" spans="1:8" ht="87" customHeight="1">
      <c r="A20" s="1"/>
      <c r="B20" s="2" t="s">
        <v>30</v>
      </c>
      <c r="C20" s="32"/>
      <c r="D20" s="32"/>
      <c r="E20" s="34"/>
      <c r="F20" s="8">
        <v>1461282.79</v>
      </c>
      <c r="G20" s="8">
        <v>324997.3065</v>
      </c>
      <c r="H20" s="36"/>
    </row>
    <row r="21" spans="1:8" ht="51" customHeight="1">
      <c r="A21" s="1"/>
      <c r="B21" s="2" t="s">
        <v>31</v>
      </c>
      <c r="C21" s="38"/>
      <c r="D21" s="38"/>
      <c r="E21" s="39"/>
      <c r="F21" s="8">
        <v>16858.018</v>
      </c>
      <c r="G21" s="8">
        <v>5888.181</v>
      </c>
      <c r="H21" s="37"/>
    </row>
    <row r="22" spans="1:8" ht="114.75" customHeight="1">
      <c r="A22" s="1">
        <v>6</v>
      </c>
      <c r="B22" s="3" t="s">
        <v>32</v>
      </c>
      <c r="C22" s="31" t="s">
        <v>28</v>
      </c>
      <c r="D22" s="31" t="s">
        <v>97</v>
      </c>
      <c r="E22" s="33" t="s">
        <v>70</v>
      </c>
      <c r="F22" s="9">
        <f>SUM(F23:F25)</f>
        <v>255267.15099999998</v>
      </c>
      <c r="G22" s="9">
        <f>SUM(G23:G25)</f>
        <v>75632.465</v>
      </c>
      <c r="H22" s="35" t="s">
        <v>83</v>
      </c>
    </row>
    <row r="23" spans="1:8" ht="62.25" customHeight="1">
      <c r="A23" s="1"/>
      <c r="B23" s="2" t="s">
        <v>33</v>
      </c>
      <c r="C23" s="32"/>
      <c r="D23" s="32"/>
      <c r="E23" s="34"/>
      <c r="F23" s="8">
        <v>212199.55</v>
      </c>
      <c r="G23" s="8">
        <v>69290.265</v>
      </c>
      <c r="H23" s="36"/>
    </row>
    <row r="24" spans="1:8" ht="60.75" customHeight="1">
      <c r="A24" s="1"/>
      <c r="B24" s="2" t="s">
        <v>34</v>
      </c>
      <c r="C24" s="32"/>
      <c r="D24" s="32"/>
      <c r="E24" s="34"/>
      <c r="F24" s="8">
        <v>39703.726</v>
      </c>
      <c r="G24" s="8">
        <v>5692.2</v>
      </c>
      <c r="H24" s="36"/>
    </row>
    <row r="25" spans="1:8" ht="45" customHeight="1">
      <c r="A25" s="1"/>
      <c r="B25" s="2" t="s">
        <v>35</v>
      </c>
      <c r="C25" s="38"/>
      <c r="D25" s="38"/>
      <c r="E25" s="39"/>
      <c r="F25" s="8">
        <v>3363.875</v>
      </c>
      <c r="G25" s="8">
        <v>650</v>
      </c>
      <c r="H25" s="37"/>
    </row>
    <row r="26" spans="1:8" s="29" customFormat="1" ht="115.5" customHeight="1">
      <c r="A26" s="1">
        <v>7</v>
      </c>
      <c r="B26" s="15" t="s">
        <v>36</v>
      </c>
      <c r="C26" s="31" t="s">
        <v>28</v>
      </c>
      <c r="D26" s="31" t="s">
        <v>100</v>
      </c>
      <c r="E26" s="33" t="s">
        <v>55</v>
      </c>
      <c r="F26" s="9">
        <f>F27</f>
        <v>15611.937</v>
      </c>
      <c r="G26" s="9">
        <f>G27</f>
        <v>4300.248</v>
      </c>
      <c r="H26" s="31" t="s">
        <v>75</v>
      </c>
    </row>
    <row r="27" spans="1:8" s="29" customFormat="1" ht="90" customHeight="1">
      <c r="A27" s="1"/>
      <c r="B27" s="2" t="s">
        <v>37</v>
      </c>
      <c r="C27" s="38"/>
      <c r="D27" s="38"/>
      <c r="E27" s="39"/>
      <c r="F27" s="8">
        <v>15611.937</v>
      </c>
      <c r="G27" s="14">
        <v>4300.248</v>
      </c>
      <c r="H27" s="38"/>
    </row>
    <row r="28" spans="1:8" ht="138" customHeight="1">
      <c r="A28" s="1">
        <v>8</v>
      </c>
      <c r="B28" s="15" t="s">
        <v>18</v>
      </c>
      <c r="C28" s="31" t="s">
        <v>5</v>
      </c>
      <c r="D28" s="31" t="s">
        <v>91</v>
      </c>
      <c r="E28" s="33" t="s">
        <v>78</v>
      </c>
      <c r="F28" s="9">
        <f>SUM(F29:F30)</f>
        <v>1592.269</v>
      </c>
      <c r="G28" s="9">
        <f>SUM(G29:G30)</f>
        <v>400</v>
      </c>
      <c r="H28" s="31" t="s">
        <v>84</v>
      </c>
    </row>
    <row r="29" spans="1:8" ht="59.25" customHeight="1">
      <c r="A29" s="1"/>
      <c r="B29" s="2" t="s">
        <v>19</v>
      </c>
      <c r="C29" s="32"/>
      <c r="D29" s="32"/>
      <c r="E29" s="34"/>
      <c r="F29" s="8" t="s">
        <v>50</v>
      </c>
      <c r="G29" s="8" t="s">
        <v>50</v>
      </c>
      <c r="H29" s="32"/>
    </row>
    <row r="30" spans="1:8" ht="47.25" customHeight="1">
      <c r="A30" s="1"/>
      <c r="B30" s="2" t="s">
        <v>20</v>
      </c>
      <c r="C30" s="38"/>
      <c r="D30" s="38"/>
      <c r="E30" s="39"/>
      <c r="F30" s="8">
        <v>1592.269</v>
      </c>
      <c r="G30" s="8">
        <v>400</v>
      </c>
      <c r="H30" s="38"/>
    </row>
    <row r="31" spans="1:8" ht="96.75" customHeight="1">
      <c r="A31" s="1">
        <v>9</v>
      </c>
      <c r="B31" s="15" t="s">
        <v>38</v>
      </c>
      <c r="C31" s="31" t="s">
        <v>28</v>
      </c>
      <c r="D31" s="31" t="s">
        <v>101</v>
      </c>
      <c r="E31" s="33" t="s">
        <v>55</v>
      </c>
      <c r="F31" s="9">
        <f>SUM(F32:F35)</f>
        <v>153267.452</v>
      </c>
      <c r="G31" s="9">
        <f>SUM(G32:G35)</f>
        <v>32051</v>
      </c>
      <c r="H31" s="31" t="s">
        <v>59</v>
      </c>
    </row>
    <row r="32" spans="1:8" ht="61.5" customHeight="1">
      <c r="A32" s="16"/>
      <c r="B32" s="2" t="s">
        <v>39</v>
      </c>
      <c r="C32" s="32"/>
      <c r="D32" s="32"/>
      <c r="E32" s="34"/>
      <c r="F32" s="14">
        <v>3276.97</v>
      </c>
      <c r="G32" s="8">
        <v>547</v>
      </c>
      <c r="H32" s="32"/>
    </row>
    <row r="33" spans="1:8" ht="78" customHeight="1">
      <c r="A33" s="16"/>
      <c r="B33" s="2" t="s">
        <v>51</v>
      </c>
      <c r="C33" s="32"/>
      <c r="D33" s="32"/>
      <c r="E33" s="34"/>
      <c r="F33" s="14">
        <v>465</v>
      </c>
      <c r="G33" s="8">
        <v>465</v>
      </c>
      <c r="H33" s="32"/>
    </row>
    <row r="34" spans="1:8" ht="41.25" customHeight="1">
      <c r="A34" s="16"/>
      <c r="B34" s="2" t="s">
        <v>52</v>
      </c>
      <c r="C34" s="32"/>
      <c r="D34" s="32"/>
      <c r="E34" s="34"/>
      <c r="F34" s="14">
        <v>27842.225</v>
      </c>
      <c r="G34" s="8">
        <v>5733</v>
      </c>
      <c r="H34" s="32"/>
    </row>
    <row r="35" spans="1:8" ht="59.25" customHeight="1">
      <c r="A35" s="16"/>
      <c r="B35" s="2" t="s">
        <v>53</v>
      </c>
      <c r="C35" s="38"/>
      <c r="D35" s="38"/>
      <c r="E35" s="39"/>
      <c r="F35" s="14">
        <v>121683.257</v>
      </c>
      <c r="G35" s="8">
        <v>25306</v>
      </c>
      <c r="H35" s="38"/>
    </row>
    <row r="36" spans="1:8" ht="99" customHeight="1">
      <c r="A36" s="16">
        <v>10</v>
      </c>
      <c r="B36" s="22" t="s">
        <v>47</v>
      </c>
      <c r="C36" s="31" t="s">
        <v>5</v>
      </c>
      <c r="D36" s="31" t="s">
        <v>107</v>
      </c>
      <c r="E36" s="33" t="s">
        <v>55</v>
      </c>
      <c r="F36" s="13">
        <f>SUM(F37:F38)</f>
        <v>117754.378</v>
      </c>
      <c r="G36" s="13">
        <f>SUM(G37:G38)</f>
        <v>23213.782</v>
      </c>
      <c r="H36" s="31" t="s">
        <v>76</v>
      </c>
    </row>
    <row r="37" spans="1:8" ht="63.75" customHeight="1">
      <c r="A37" s="16"/>
      <c r="B37" s="2" t="s">
        <v>48</v>
      </c>
      <c r="C37" s="32"/>
      <c r="D37" s="32"/>
      <c r="E37" s="34"/>
      <c r="F37" s="14">
        <v>0</v>
      </c>
      <c r="G37" s="8">
        <v>0</v>
      </c>
      <c r="H37" s="32"/>
    </row>
    <row r="38" spans="1:8" ht="59.25" customHeight="1">
      <c r="A38" s="16"/>
      <c r="B38" s="2" t="s">
        <v>49</v>
      </c>
      <c r="C38" s="38"/>
      <c r="D38" s="38"/>
      <c r="E38" s="39"/>
      <c r="F38" s="14">
        <v>117754.378</v>
      </c>
      <c r="G38" s="8">
        <v>23213.782</v>
      </c>
      <c r="H38" s="38"/>
    </row>
    <row r="39" spans="1:8" ht="119.25" customHeight="1">
      <c r="A39" s="1">
        <v>11</v>
      </c>
      <c r="B39" s="15" t="s">
        <v>10</v>
      </c>
      <c r="C39" s="31" t="s">
        <v>5</v>
      </c>
      <c r="D39" s="41" t="s">
        <v>92</v>
      </c>
      <c r="E39" s="33" t="s">
        <v>56</v>
      </c>
      <c r="F39" s="9">
        <f>SUM(F40:F42)</f>
        <v>11434.738000000001</v>
      </c>
      <c r="G39" s="9">
        <f>SUM(G40:G42)</f>
        <v>2051.4</v>
      </c>
      <c r="H39" s="31" t="s">
        <v>85</v>
      </c>
    </row>
    <row r="40" spans="1:8" ht="88.5" customHeight="1">
      <c r="A40" s="21"/>
      <c r="B40" s="17" t="s">
        <v>11</v>
      </c>
      <c r="C40" s="32"/>
      <c r="D40" s="42"/>
      <c r="E40" s="34"/>
      <c r="F40" s="8">
        <v>818.8</v>
      </c>
      <c r="G40" s="8">
        <v>84.6</v>
      </c>
      <c r="H40" s="32"/>
    </row>
    <row r="41" spans="1:8" ht="99" customHeight="1">
      <c r="A41" s="21"/>
      <c r="B41" s="17" t="s">
        <v>8</v>
      </c>
      <c r="C41" s="32"/>
      <c r="D41" s="42"/>
      <c r="E41" s="34"/>
      <c r="F41" s="8">
        <v>492.526</v>
      </c>
      <c r="G41" s="8">
        <v>73</v>
      </c>
      <c r="H41" s="32"/>
    </row>
    <row r="42" spans="1:8" ht="88.5" customHeight="1">
      <c r="A42" s="21"/>
      <c r="B42" s="17" t="s">
        <v>12</v>
      </c>
      <c r="C42" s="38"/>
      <c r="D42" s="43"/>
      <c r="E42" s="39"/>
      <c r="F42" s="8">
        <v>10123.412</v>
      </c>
      <c r="G42" s="14">
        <v>1893.8</v>
      </c>
      <c r="H42" s="38"/>
    </row>
    <row r="43" spans="1:8" ht="93.75" customHeight="1">
      <c r="A43" s="1">
        <v>12</v>
      </c>
      <c r="B43" s="15" t="s">
        <v>40</v>
      </c>
      <c r="C43" s="31" t="s">
        <v>5</v>
      </c>
      <c r="D43" s="31" t="s">
        <v>108</v>
      </c>
      <c r="E43" s="33" t="s">
        <v>3</v>
      </c>
      <c r="F43" s="9">
        <f>F45</f>
        <v>103777.279</v>
      </c>
      <c r="G43" s="9">
        <f>G45</f>
        <v>25375.26</v>
      </c>
      <c r="H43" s="31" t="s">
        <v>58</v>
      </c>
    </row>
    <row r="44" spans="1:8" ht="93.75">
      <c r="A44" s="1"/>
      <c r="B44" s="17" t="s">
        <v>41</v>
      </c>
      <c r="C44" s="32"/>
      <c r="D44" s="32"/>
      <c r="E44" s="34"/>
      <c r="F44" s="8" t="s">
        <v>50</v>
      </c>
      <c r="G44" s="8" t="s">
        <v>50</v>
      </c>
      <c r="H44" s="32"/>
    </row>
    <row r="45" spans="1:8" ht="93.75">
      <c r="A45" s="1"/>
      <c r="B45" s="17" t="s">
        <v>42</v>
      </c>
      <c r="C45" s="38"/>
      <c r="D45" s="38"/>
      <c r="E45" s="39"/>
      <c r="F45" s="8">
        <v>103777.279</v>
      </c>
      <c r="G45" s="14">
        <v>25375.26</v>
      </c>
      <c r="H45" s="38"/>
    </row>
    <row r="46" spans="1:8" ht="93.75">
      <c r="A46" s="1">
        <v>13</v>
      </c>
      <c r="B46" s="15" t="s">
        <v>43</v>
      </c>
      <c r="C46" s="31" t="s">
        <v>28</v>
      </c>
      <c r="D46" s="31" t="s">
        <v>109</v>
      </c>
      <c r="E46" s="33" t="s">
        <v>55</v>
      </c>
      <c r="F46" s="9">
        <f>SUM(F47:F51)</f>
        <v>406255.74133</v>
      </c>
      <c r="G46" s="9">
        <f>SUM(G47:G51)</f>
        <v>207000.769</v>
      </c>
      <c r="H46" s="31" t="s">
        <v>77</v>
      </c>
    </row>
    <row r="47" spans="1:8" ht="45" customHeight="1">
      <c r="A47" s="1"/>
      <c r="B47" s="17" t="s">
        <v>44</v>
      </c>
      <c r="C47" s="32"/>
      <c r="D47" s="32"/>
      <c r="E47" s="34"/>
      <c r="F47" s="8">
        <v>191392.589</v>
      </c>
      <c r="G47" s="8">
        <v>37005.067</v>
      </c>
      <c r="H47" s="32"/>
    </row>
    <row r="48" spans="1:8" ht="61.5" customHeight="1">
      <c r="A48" s="1"/>
      <c r="B48" s="17" t="s">
        <v>45</v>
      </c>
      <c r="C48" s="32"/>
      <c r="D48" s="32"/>
      <c r="E48" s="34"/>
      <c r="F48" s="8">
        <v>121.355</v>
      </c>
      <c r="G48" s="8">
        <v>60</v>
      </c>
      <c r="H48" s="32"/>
    </row>
    <row r="49" spans="1:8" ht="75">
      <c r="A49" s="18"/>
      <c r="B49" s="19" t="s">
        <v>46</v>
      </c>
      <c r="C49" s="32"/>
      <c r="D49" s="32"/>
      <c r="E49" s="34"/>
      <c r="F49" s="20">
        <v>4029.98233</v>
      </c>
      <c r="G49" s="20">
        <v>600</v>
      </c>
      <c r="H49" s="32"/>
    </row>
    <row r="50" spans="1:8" ht="75">
      <c r="A50" s="18"/>
      <c r="B50" s="19" t="s">
        <v>79</v>
      </c>
      <c r="C50" s="23"/>
      <c r="D50" s="23"/>
      <c r="E50" s="25"/>
      <c r="F50" s="20">
        <v>44044.815</v>
      </c>
      <c r="G50" s="20">
        <v>2668.702</v>
      </c>
      <c r="H50" s="23"/>
    </row>
    <row r="51" spans="1:8" ht="37.5">
      <c r="A51" s="18"/>
      <c r="B51" s="19" t="s">
        <v>110</v>
      </c>
      <c r="C51" s="23"/>
      <c r="D51" s="23"/>
      <c r="E51" s="25"/>
      <c r="F51" s="20">
        <v>166667</v>
      </c>
      <c r="G51" s="20">
        <v>166667</v>
      </c>
      <c r="H51" s="23"/>
    </row>
    <row r="52" spans="1:8" ht="56.25" customHeight="1">
      <c r="A52" s="1">
        <v>14</v>
      </c>
      <c r="B52" s="15" t="s">
        <v>60</v>
      </c>
      <c r="C52" s="31" t="s">
        <v>28</v>
      </c>
      <c r="D52" s="31" t="s">
        <v>112</v>
      </c>
      <c r="E52" s="33" t="s">
        <v>55</v>
      </c>
      <c r="F52" s="9">
        <f>F53+F54+F55+F56+F57+F58</f>
        <v>174758.97699999998</v>
      </c>
      <c r="G52" s="9">
        <f>G53+G54+G55+G56+G57+G58</f>
        <v>49792.840000000004</v>
      </c>
      <c r="H52" s="31" t="s">
        <v>72</v>
      </c>
    </row>
    <row r="53" spans="1:8" ht="117" customHeight="1">
      <c r="A53" s="1"/>
      <c r="B53" s="17" t="s">
        <v>61</v>
      </c>
      <c r="C53" s="32"/>
      <c r="D53" s="32"/>
      <c r="E53" s="34"/>
      <c r="F53" s="8">
        <v>155079.898</v>
      </c>
      <c r="G53" s="8">
        <v>43775.326</v>
      </c>
      <c r="H53" s="32"/>
    </row>
    <row r="54" spans="1:8" ht="119.25" customHeight="1">
      <c r="A54" s="1"/>
      <c r="B54" s="17" t="s">
        <v>62</v>
      </c>
      <c r="C54" s="32"/>
      <c r="D54" s="32"/>
      <c r="E54" s="34"/>
      <c r="F54" s="8">
        <v>15732.892</v>
      </c>
      <c r="G54" s="8">
        <v>4176.949</v>
      </c>
      <c r="H54" s="32"/>
    </row>
    <row r="55" spans="1:8" ht="93.75">
      <c r="A55" s="18"/>
      <c r="B55" s="19" t="s">
        <v>63</v>
      </c>
      <c r="C55" s="32"/>
      <c r="D55" s="32"/>
      <c r="E55" s="34"/>
      <c r="F55" s="20">
        <v>2160.115</v>
      </c>
      <c r="G55" s="20">
        <v>1295.915</v>
      </c>
      <c r="H55" s="32"/>
    </row>
    <row r="56" spans="1:8" ht="56.25">
      <c r="A56" s="18"/>
      <c r="B56" s="19" t="s">
        <v>64</v>
      </c>
      <c r="C56" s="23"/>
      <c r="D56" s="23"/>
      <c r="E56" s="25"/>
      <c r="F56" s="20">
        <v>843.64</v>
      </c>
      <c r="G56" s="20">
        <v>70</v>
      </c>
      <c r="H56" s="23"/>
    </row>
    <row r="57" spans="1:8" ht="56.25">
      <c r="A57" s="18"/>
      <c r="B57" s="19" t="s">
        <v>65</v>
      </c>
      <c r="C57" s="24"/>
      <c r="D57" s="24"/>
      <c r="E57" s="26"/>
      <c r="F57" s="20">
        <v>404.95</v>
      </c>
      <c r="G57" s="20">
        <v>180.65</v>
      </c>
      <c r="H57" s="23"/>
    </row>
    <row r="58" spans="1:8" ht="56.25">
      <c r="A58" s="18"/>
      <c r="B58" s="19" t="s">
        <v>71</v>
      </c>
      <c r="C58" s="23"/>
      <c r="D58" s="23"/>
      <c r="E58" s="25"/>
      <c r="F58" s="20">
        <v>537.482</v>
      </c>
      <c r="G58" s="20">
        <v>294</v>
      </c>
      <c r="H58" s="23"/>
    </row>
    <row r="59" spans="1:8" ht="75">
      <c r="A59" s="1">
        <v>15</v>
      </c>
      <c r="B59" s="15" t="s">
        <v>66</v>
      </c>
      <c r="C59" s="31" t="s">
        <v>28</v>
      </c>
      <c r="D59" s="31" t="s">
        <v>90</v>
      </c>
      <c r="E59" s="33" t="s">
        <v>3</v>
      </c>
      <c r="F59" s="9">
        <f>F60</f>
        <v>42708.206</v>
      </c>
      <c r="G59" s="9">
        <f>G60</f>
        <v>11586.196</v>
      </c>
      <c r="H59" s="31" t="s">
        <v>68</v>
      </c>
    </row>
    <row r="60" spans="1:8" ht="64.5" customHeight="1">
      <c r="A60" s="18"/>
      <c r="B60" s="19" t="s">
        <v>67</v>
      </c>
      <c r="C60" s="32"/>
      <c r="D60" s="32"/>
      <c r="E60" s="34"/>
      <c r="F60" s="20">
        <v>42708.206</v>
      </c>
      <c r="G60" s="20">
        <v>11586.196</v>
      </c>
      <c r="H60" s="32"/>
    </row>
    <row r="61" spans="1:8" ht="93.75" customHeight="1">
      <c r="A61" s="1">
        <v>16</v>
      </c>
      <c r="B61" s="15" t="s">
        <v>89</v>
      </c>
      <c r="C61" s="21"/>
      <c r="D61" s="21" t="s">
        <v>111</v>
      </c>
      <c r="E61" s="30" t="s">
        <v>96</v>
      </c>
      <c r="F61" s="9">
        <f>F62+F63</f>
        <v>720054.53</v>
      </c>
      <c r="G61" s="9">
        <f>G62+G63</f>
        <v>360653.10500000004</v>
      </c>
      <c r="H61" s="44" t="s">
        <v>88</v>
      </c>
    </row>
    <row r="62" spans="1:8" ht="56.25">
      <c r="A62" s="21"/>
      <c r="B62" s="17" t="s">
        <v>86</v>
      </c>
      <c r="C62" s="21"/>
      <c r="D62" s="21"/>
      <c r="E62" s="30"/>
      <c r="F62" s="8">
        <v>18288.368</v>
      </c>
      <c r="G62" s="8">
        <v>18288.368</v>
      </c>
      <c r="H62" s="45"/>
    </row>
    <row r="63" spans="1:8" ht="75" customHeight="1">
      <c r="A63" s="21"/>
      <c r="B63" s="17" t="s">
        <v>87</v>
      </c>
      <c r="C63" s="21"/>
      <c r="D63" s="21"/>
      <c r="E63" s="30"/>
      <c r="F63" s="8">
        <v>701766.162</v>
      </c>
      <c r="G63" s="8">
        <v>342364.737</v>
      </c>
      <c r="H63" s="46"/>
    </row>
    <row r="64" spans="1:8" s="10" customFormat="1" ht="18.75">
      <c r="A64" s="47"/>
      <c r="B64" s="48"/>
      <c r="C64" s="48"/>
      <c r="D64" s="48"/>
      <c r="E64" s="49"/>
      <c r="F64" s="27">
        <f>F3+F8+F13+F19+F22+F26+F28+F31+F36+F39+F43+F46+F52+F59+F61</f>
        <v>8888416.607619997</v>
      </c>
      <c r="G64" s="27">
        <f>G3+G8+G13+G19+G22+G26+G28+G31+G36+G39+G43+G46+G52+G59+G61</f>
        <v>2202800.21014</v>
      </c>
      <c r="H64" s="11"/>
    </row>
    <row r="65" spans="6:7" ht="18.75">
      <c r="F65" s="28"/>
      <c r="G65" s="28"/>
    </row>
  </sheetData>
  <sheetProtection/>
  <mergeCells count="63">
    <mergeCell ref="E8:E12"/>
    <mergeCell ref="C26:C27"/>
    <mergeCell ref="C16:C18"/>
    <mergeCell ref="D16:D18"/>
    <mergeCell ref="E16:E18"/>
    <mergeCell ref="H16:H18"/>
    <mergeCell ref="C19:C21"/>
    <mergeCell ref="D19:D21"/>
    <mergeCell ref="H61:H63"/>
    <mergeCell ref="A64:E64"/>
    <mergeCell ref="H46:H49"/>
    <mergeCell ref="C31:C35"/>
    <mergeCell ref="D31:D35"/>
    <mergeCell ref="E31:E35"/>
    <mergeCell ref="H31:H35"/>
    <mergeCell ref="C59:C60"/>
    <mergeCell ref="D59:D60"/>
    <mergeCell ref="E59:E60"/>
    <mergeCell ref="H43:H45"/>
    <mergeCell ref="H39:H42"/>
    <mergeCell ref="D26:D27"/>
    <mergeCell ref="E26:E27"/>
    <mergeCell ref="C28:C30"/>
    <mergeCell ref="D28:D30"/>
    <mergeCell ref="E28:E30"/>
    <mergeCell ref="C43:C45"/>
    <mergeCell ref="H28:H30"/>
    <mergeCell ref="H26:H27"/>
    <mergeCell ref="C46:C49"/>
    <mergeCell ref="C39:C42"/>
    <mergeCell ref="D39:D42"/>
    <mergeCell ref="E39:E42"/>
    <mergeCell ref="D46:D49"/>
    <mergeCell ref="E46:E49"/>
    <mergeCell ref="D43:D45"/>
    <mergeCell ref="E43:E45"/>
    <mergeCell ref="A1:H1"/>
    <mergeCell ref="C3:C7"/>
    <mergeCell ref="D3:D7"/>
    <mergeCell ref="E3:E7"/>
    <mergeCell ref="H3:H7"/>
    <mergeCell ref="D8:D12"/>
    <mergeCell ref="H8:H12"/>
    <mergeCell ref="H59:H60"/>
    <mergeCell ref="H19:H21"/>
    <mergeCell ref="C36:C38"/>
    <mergeCell ref="D36:D38"/>
    <mergeCell ref="E36:E38"/>
    <mergeCell ref="H36:H38"/>
    <mergeCell ref="E19:E21"/>
    <mergeCell ref="C22:C25"/>
    <mergeCell ref="D22:D25"/>
    <mergeCell ref="E22:E25"/>
    <mergeCell ref="C52:C55"/>
    <mergeCell ref="D52:D55"/>
    <mergeCell ref="E52:E55"/>
    <mergeCell ref="H52:H55"/>
    <mergeCell ref="H22:H25"/>
    <mergeCell ref="C8:C10"/>
    <mergeCell ref="H13:H15"/>
    <mergeCell ref="C13:C15"/>
    <mergeCell ref="D13:D15"/>
    <mergeCell ref="E13:E15"/>
  </mergeCells>
  <printOptions/>
  <pageMargins left="0.31496062992125984" right="0.11811023622047245" top="0.35433070866141736" bottom="0.35433070866141736" header="0.31496062992125984" footer="0.31496062992125984"/>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Аболтина Г.М.</cp:lastModifiedBy>
  <cp:lastPrinted>2017-10-26T21:40:58Z</cp:lastPrinted>
  <dcterms:created xsi:type="dcterms:W3CDTF">1996-10-08T23:32:33Z</dcterms:created>
  <dcterms:modified xsi:type="dcterms:W3CDTF">2018-11-28T23:18:48Z</dcterms:modified>
  <cp:category/>
  <cp:version/>
  <cp:contentType/>
  <cp:contentStatus/>
</cp:coreProperties>
</file>