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s\temp\27.04\"/>
    </mc:Choice>
  </mc:AlternateContent>
  <xr:revisionPtr revIDLastSave="0" documentId="8_{9721386F-915A-4AD0-8BC7-011ABB03519D}" xr6:coauthVersionLast="40" xr6:coauthVersionMax="40" xr10:uidLastSave="{00000000-0000-0000-0000-000000000000}"/>
  <bookViews>
    <workbookView xWindow="0" yWindow="0" windowWidth="23040" windowHeight="12960" xr2:uid="{FF732CC4-7012-4EA8-B529-712FC24A33B6}"/>
  </bookViews>
  <sheets>
    <sheet name="ЦБС" sheetId="1" r:id="rId1"/>
  </sheets>
  <definedNames>
    <definedName name="_xlnm.Print_Area" localSheetId="0">ЦБС!$A$1:$C$76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1" i="1"/>
  <c r="C57" i="1"/>
  <c r="C53" i="1"/>
  <c r="C49" i="1"/>
  <c r="C45" i="1"/>
  <c r="C41" i="1"/>
  <c r="C36" i="1"/>
  <c r="C35" i="1"/>
  <c r="C37" i="1" s="1"/>
  <c r="C25" i="1"/>
  <c r="C22" i="1"/>
  <c r="C19" i="1"/>
  <c r="C16" i="1"/>
  <c r="C13" i="1"/>
  <c r="C10" i="1"/>
  <c r="C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C23" authorId="0" shapeId="0" xr:uid="{11F005AA-5898-4B79-87E0-A5CAD8131D12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в должности зав филиала с 01.10.2019</t>
        </r>
      </text>
    </comment>
  </commentList>
</comments>
</file>

<file path=xl/sharedStrings.xml><?xml version="1.0" encoding="utf-8"?>
<sst xmlns="http://schemas.openxmlformats.org/spreadsheetml/2006/main" count="133" uniqueCount="73">
  <si>
    <t>Приложение № 1
к Правилам размещения информации о 
средней заработной плате руководителей, 
их заместителей и главных бухгалтеров 
муниципальных учреждений и 
муниципальных унитарных предприятий 
Вилючинского городского округа</t>
  </si>
  <si>
    <t>Информация 
о среднемесячной заработной плате руководителей, их заместителей, главных бухгалтеров учреждений, предприятий за 2019 год</t>
  </si>
  <si>
    <t>муниципальное бюджетное учреждение культуры "Централизованная библиотечная система"</t>
  </si>
  <si>
    <t>Фамилия, имя, отчество (при наличии) руководителя</t>
  </si>
  <si>
    <t>Гнитиева Марина Анатольевна</t>
  </si>
  <si>
    <t xml:space="preserve">Полное наименование должности руководителя (в соответствии с трудовым договором)
</t>
  </si>
  <si>
    <t>Директор</t>
  </si>
  <si>
    <t>Рассчитываемая за календарный год среднемесячная заработная плата руководителя (рублей)</t>
  </si>
  <si>
    <t>Фамилия, имя, отчество (при наличии) заместителя руководителя</t>
  </si>
  <si>
    <t>Агенорова Наталья Юрьевна</t>
  </si>
  <si>
    <t>Полное наименование должности заместителя руководителя (в соответствии со штатным расписанием)</t>
  </si>
  <si>
    <t>Заведующая филиалом</t>
  </si>
  <si>
    <t>Рассчитываемая за календарный год среднемесячная заработная плата заместителя руководителя (рублей)</t>
  </si>
  <si>
    <t>Маркова Александра Вячеславовна</t>
  </si>
  <si>
    <t>Заместитель директора по административно-хозяйственной работе</t>
  </si>
  <si>
    <t>Бадальян Тимур Владимирович</t>
  </si>
  <si>
    <t>Заместитель директора по новым технологиям</t>
  </si>
  <si>
    <t>Белослудцева Людмила Федоровна</t>
  </si>
  <si>
    <t>Заместитель директора</t>
  </si>
  <si>
    <t>Красий Татьяна Александровна</t>
  </si>
  <si>
    <t>Шишкова Анна Леонидовна</t>
  </si>
  <si>
    <t>Фамилия, имя, отчество (при наличии) главного бухгалтера</t>
  </si>
  <si>
    <t>-</t>
  </si>
  <si>
    <t>Полное наименование должности главного бухгалтера (в соответствии со штатным расписанием)</t>
  </si>
  <si>
    <t>Рассчитываемая за календарный год среднемесячная заработная плата главного бухгалтера (рублей)</t>
  </si>
  <si>
    <t>Приложение № 2
к Правилам размещения информации о 
средней заработной плате руководителей, 
их заместителей и главных бухгалтеров 
муниципальных учреждений и 
муниципальных унитарных предприятий 
Вилючинского городского округа</t>
  </si>
  <si>
    <t xml:space="preserve">Информация 
о среднемесячной заработной плате руководителей, их заместителей, главных бухгалтеров учреждений, предприятий и о среднемесячной заработной плате работников учреждений, предприятий (без учета заработной платы соответствующего руководителя, его заместителей, главного бухгалтера) за 2019 год
</t>
  </si>
  <si>
    <t>Фонд начисленной заработной платы работников списочного состава (без учета фонда начисленной заработной платы соответствующего руководителей, его заместителей, главного бухгалтера) за отчетный год (рублей)</t>
  </si>
  <si>
    <t>Среднесписочная численность работников списочного состава (без учета численности соответствующего руководителя, его заместителей, главного бухгалтера) за отчетный год (человек)</t>
  </si>
  <si>
    <t>Средняя заработная плата работников списочного состава (без учета средней заработной платы соответствующего руководителя, его заместителей, главного бухгалтера) за отчетный год (рублей)</t>
  </si>
  <si>
    <t>4.1</t>
  </si>
  <si>
    <t>Полное наименование должности руководителя (в соответствии с трудовым договором)</t>
  </si>
  <si>
    <t>4.2</t>
  </si>
  <si>
    <t>Фонд начисленной заработной платы руководителю за отчетный год (рублей)</t>
  </si>
  <si>
    <t>4.3</t>
  </si>
  <si>
    <t>Средняя заработная плата руководителя за отчетный год (рублей)</t>
  </si>
  <si>
    <t>5.1</t>
  </si>
  <si>
    <t>Фамилия, имя, отчество заместителя руководителя</t>
  </si>
  <si>
    <t>5.1.1</t>
  </si>
  <si>
    <t>5.1.2</t>
  </si>
  <si>
    <t>Фонд начисленной заработной платы заместителю руководителя за отчетный год (рублей)</t>
  </si>
  <si>
    <t>5.1.3</t>
  </si>
  <si>
    <t>Средняя заработная плата заместителя руководителя за отчетный год (рублей)</t>
  </si>
  <si>
    <t>5.2</t>
  </si>
  <si>
    <t>5.2.1</t>
  </si>
  <si>
    <t>5.2.2</t>
  </si>
  <si>
    <t>5.2.3</t>
  </si>
  <si>
    <t>5.3</t>
  </si>
  <si>
    <t>5.3.1</t>
  </si>
  <si>
    <t>5.3.2</t>
  </si>
  <si>
    <t>5.3.3</t>
  </si>
  <si>
    <t>5.4</t>
  </si>
  <si>
    <t>5.4.1</t>
  </si>
  <si>
    <t>5.4.2</t>
  </si>
  <si>
    <t>5.4.3</t>
  </si>
  <si>
    <t>5.5</t>
  </si>
  <si>
    <t>5.5.1</t>
  </si>
  <si>
    <t>5.5.2</t>
  </si>
  <si>
    <t>5.5.3</t>
  </si>
  <si>
    <t>5.6.1</t>
  </si>
  <si>
    <t>5.6.2</t>
  </si>
  <si>
    <t>5.6.3</t>
  </si>
  <si>
    <t>6</t>
  </si>
  <si>
    <t>6.1</t>
  </si>
  <si>
    <t>6.2</t>
  </si>
  <si>
    <t>Фонд начисленной заработной платы главного бухгалтера за отчетный год (рублей)</t>
  </si>
  <si>
    <t>6.3</t>
  </si>
  <si>
    <t>Средняя заработная плата главного бухгалтера за отчетный год (рублей)</t>
  </si>
  <si>
    <t>Директор МБУК ЦБС</t>
  </si>
  <si>
    <t>М.А. Гнитиева</t>
  </si>
  <si>
    <t>Исполнитель: ведущий экономист</t>
  </si>
  <si>
    <t>Николаева Н.А.</t>
  </si>
  <si>
    <t>3-24-03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</si>
</sst>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top" wrapText="1"/>
    </xf>
    <xf numFmtId="49" fontId="1" fillId="0" borderId="1" xfId="0" applyNumberFormat="1" applyFont="1" applyBorder="1"/>
    <xf numFmtId="164" fontId="1" fillId="0" borderId="1" xfId="0" applyNumberFormat="1" applyFont="1" applyBorder="1" applyAlignment="1">
      <alignment horizontal="left" wrapText="1"/>
    </xf>
    <xf numFmtId="0" fontId="1" fillId="0" borderId="1" xfId="0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59CC1-86AB-4965-8A5F-48E8C40F0AD2}">
  <dimension ref="A1:C76"/>
  <sheetViews>
    <sheetView tabSelected="1" view="pageBreakPreview" topLeftCell="A47" zoomScale="110" zoomScaleNormal="100" zoomScaleSheetLayoutView="110" workbookViewId="0">
      <selection activeCell="B36" sqref="B36"/>
    </sheetView>
  </sheetViews>
  <sheetFormatPr defaultColWidth="9.109375" defaultRowHeight="13.8" x14ac:dyDescent="0.25"/>
  <cols>
    <col min="1" max="1" width="9.109375" style="1"/>
    <col min="2" max="2" width="55.44140625" style="1" customWidth="1"/>
    <col min="3" max="3" width="59.6640625" style="1" customWidth="1"/>
    <col min="4" max="16384" width="9.109375" style="1"/>
  </cols>
  <sheetData>
    <row r="1" spans="1:3" ht="103.5" customHeight="1" x14ac:dyDescent="0.25">
      <c r="C1" s="2" t="s">
        <v>0</v>
      </c>
    </row>
    <row r="2" spans="1:3" ht="46.5" customHeight="1" x14ac:dyDescent="0.25">
      <c r="A2" s="3" t="s">
        <v>1</v>
      </c>
      <c r="B2" s="3"/>
      <c r="C2" s="3"/>
    </row>
    <row r="3" spans="1:3" ht="33" customHeight="1" x14ac:dyDescent="0.25">
      <c r="A3" s="4" t="s">
        <v>2</v>
      </c>
      <c r="B3" s="4"/>
      <c r="C3" s="4"/>
    </row>
    <row r="5" spans="1:3" ht="23.25" customHeight="1" x14ac:dyDescent="0.25">
      <c r="A5" s="5" t="s">
        <v>3</v>
      </c>
      <c r="B5" s="5"/>
      <c r="C5" s="6" t="s">
        <v>4</v>
      </c>
    </row>
    <row r="6" spans="1:3" ht="31.5" customHeight="1" x14ac:dyDescent="0.25">
      <c r="A6" s="5" t="s">
        <v>5</v>
      </c>
      <c r="B6" s="5"/>
      <c r="C6" s="6" t="s">
        <v>6</v>
      </c>
    </row>
    <row r="7" spans="1:3" ht="40.5" customHeight="1" x14ac:dyDescent="0.25">
      <c r="A7" s="5" t="s">
        <v>7</v>
      </c>
      <c r="B7" s="5"/>
      <c r="C7" s="7">
        <f>1893794.85/12</f>
        <v>157816.23750000002</v>
      </c>
    </row>
    <row r="8" spans="1:3" ht="40.5" customHeight="1" x14ac:dyDescent="0.25">
      <c r="A8" s="5" t="s">
        <v>8</v>
      </c>
      <c r="B8" s="5"/>
      <c r="C8" s="7" t="s">
        <v>9</v>
      </c>
    </row>
    <row r="9" spans="1:3" ht="40.5" customHeight="1" x14ac:dyDescent="0.25">
      <c r="A9" s="5" t="s">
        <v>10</v>
      </c>
      <c r="B9" s="5"/>
      <c r="C9" s="7" t="s">
        <v>11</v>
      </c>
    </row>
    <row r="10" spans="1:3" ht="40.5" customHeight="1" x14ac:dyDescent="0.25">
      <c r="A10" s="5" t="s">
        <v>12</v>
      </c>
      <c r="B10" s="5"/>
      <c r="C10" s="7">
        <f>739892.29/12</f>
        <v>61657.690833333334</v>
      </c>
    </row>
    <row r="11" spans="1:3" ht="40.5" customHeight="1" x14ac:dyDescent="0.25">
      <c r="A11" s="5" t="s">
        <v>8</v>
      </c>
      <c r="B11" s="5"/>
      <c r="C11" s="7" t="s">
        <v>13</v>
      </c>
    </row>
    <row r="12" spans="1:3" ht="40.5" customHeight="1" x14ac:dyDescent="0.25">
      <c r="A12" s="5" t="s">
        <v>10</v>
      </c>
      <c r="B12" s="5"/>
      <c r="C12" s="7" t="s">
        <v>14</v>
      </c>
    </row>
    <row r="13" spans="1:3" ht="40.5" customHeight="1" x14ac:dyDescent="0.25">
      <c r="A13" s="5" t="s">
        <v>12</v>
      </c>
      <c r="B13" s="5"/>
      <c r="C13" s="7">
        <f>1086336.85/12</f>
        <v>90528.070833333346</v>
      </c>
    </row>
    <row r="14" spans="1:3" ht="33.75" customHeight="1" x14ac:dyDescent="0.25">
      <c r="A14" s="5" t="s">
        <v>8</v>
      </c>
      <c r="B14" s="5"/>
      <c r="C14" s="7" t="s">
        <v>15</v>
      </c>
    </row>
    <row r="15" spans="1:3" ht="40.5" customHeight="1" x14ac:dyDescent="0.25">
      <c r="A15" s="5" t="s">
        <v>10</v>
      </c>
      <c r="B15" s="5"/>
      <c r="C15" s="7" t="s">
        <v>16</v>
      </c>
    </row>
    <row r="16" spans="1:3" ht="40.5" customHeight="1" x14ac:dyDescent="0.25">
      <c r="A16" s="5" t="s">
        <v>12</v>
      </c>
      <c r="B16" s="5"/>
      <c r="C16" s="7">
        <f>1229190.29/12</f>
        <v>102432.52416666667</v>
      </c>
    </row>
    <row r="17" spans="1:3" ht="40.5" customHeight="1" x14ac:dyDescent="0.25">
      <c r="A17" s="5" t="s">
        <v>8</v>
      </c>
      <c r="B17" s="5"/>
      <c r="C17" s="7" t="s">
        <v>17</v>
      </c>
    </row>
    <row r="18" spans="1:3" ht="40.5" customHeight="1" x14ac:dyDescent="0.25">
      <c r="A18" s="5" t="s">
        <v>10</v>
      </c>
      <c r="B18" s="5"/>
      <c r="C18" s="7" t="s">
        <v>18</v>
      </c>
    </row>
    <row r="19" spans="1:3" ht="40.5" customHeight="1" x14ac:dyDescent="0.25">
      <c r="A19" s="5" t="s">
        <v>12</v>
      </c>
      <c r="B19" s="5"/>
      <c r="C19" s="7">
        <f>1066656.51/12</f>
        <v>88888.042499999996</v>
      </c>
    </row>
    <row r="20" spans="1:3" ht="37.5" customHeight="1" x14ac:dyDescent="0.25">
      <c r="A20" s="5" t="s">
        <v>8</v>
      </c>
      <c r="B20" s="5"/>
      <c r="C20" s="6" t="s">
        <v>19</v>
      </c>
    </row>
    <row r="21" spans="1:3" ht="40.5" customHeight="1" x14ac:dyDescent="0.25">
      <c r="A21" s="5" t="s">
        <v>10</v>
      </c>
      <c r="B21" s="5"/>
      <c r="C21" s="7" t="s">
        <v>11</v>
      </c>
    </row>
    <row r="22" spans="1:3" ht="37.5" customHeight="1" x14ac:dyDescent="0.25">
      <c r="A22" s="5" t="s">
        <v>12</v>
      </c>
      <c r="B22" s="5"/>
      <c r="C22" s="7">
        <f>945278.11/12</f>
        <v>78773.175833333327</v>
      </c>
    </row>
    <row r="23" spans="1:3" ht="37.5" customHeight="1" x14ac:dyDescent="0.25">
      <c r="A23" s="5" t="s">
        <v>8</v>
      </c>
      <c r="B23" s="5"/>
      <c r="C23" s="6" t="s">
        <v>20</v>
      </c>
    </row>
    <row r="24" spans="1:3" ht="37.5" customHeight="1" x14ac:dyDescent="0.25">
      <c r="A24" s="5" t="s">
        <v>10</v>
      </c>
      <c r="B24" s="5"/>
      <c r="C24" s="7" t="s">
        <v>11</v>
      </c>
    </row>
    <row r="25" spans="1:3" ht="37.5" customHeight="1" x14ac:dyDescent="0.25">
      <c r="A25" s="5" t="s">
        <v>12</v>
      </c>
      <c r="B25" s="5"/>
      <c r="C25" s="7">
        <f>380744/3</f>
        <v>126914.66666666667</v>
      </c>
    </row>
    <row r="26" spans="1:3" ht="30" customHeight="1" x14ac:dyDescent="0.25">
      <c r="A26" s="5" t="s">
        <v>21</v>
      </c>
      <c r="B26" s="5"/>
      <c r="C26" s="6" t="s">
        <v>22</v>
      </c>
    </row>
    <row r="27" spans="1:3" ht="38.25" customHeight="1" x14ac:dyDescent="0.25">
      <c r="A27" s="5" t="s">
        <v>23</v>
      </c>
      <c r="B27" s="5"/>
      <c r="C27" s="6" t="s">
        <v>22</v>
      </c>
    </row>
    <row r="28" spans="1:3" ht="30" customHeight="1" x14ac:dyDescent="0.25">
      <c r="A28" s="5" t="s">
        <v>24</v>
      </c>
      <c r="B28" s="5"/>
      <c r="C28" s="6" t="s">
        <v>22</v>
      </c>
    </row>
    <row r="29" spans="1:3" x14ac:dyDescent="0.25">
      <c r="B29" s="8"/>
      <c r="C29" s="8"/>
    </row>
    <row r="30" spans="1:3" x14ac:dyDescent="0.25">
      <c r="B30" s="8"/>
      <c r="C30" s="8"/>
    </row>
    <row r="31" spans="1:3" ht="90.75" customHeight="1" x14ac:dyDescent="0.25">
      <c r="B31" s="8"/>
      <c r="C31" s="2" t="s">
        <v>25</v>
      </c>
    </row>
    <row r="32" spans="1:3" ht="59.25" customHeight="1" x14ac:dyDescent="0.25">
      <c r="A32" s="9" t="s">
        <v>26</v>
      </c>
      <c r="B32" s="9"/>
      <c r="C32" s="9"/>
    </row>
    <row r="33" spans="1:3" x14ac:dyDescent="0.25">
      <c r="A33" s="4" t="s">
        <v>2</v>
      </c>
      <c r="B33" s="4"/>
      <c r="C33" s="4"/>
    </row>
    <row r="34" spans="1:3" ht="8.25" customHeight="1" x14ac:dyDescent="0.25"/>
    <row r="35" spans="1:3" ht="55.2" x14ac:dyDescent="0.25">
      <c r="A35" s="10">
        <v>1</v>
      </c>
      <c r="B35" s="6" t="s">
        <v>27</v>
      </c>
      <c r="C35" s="7">
        <f>51389449.36-C40-C44-C48-C52-C56-C60-C64</f>
        <v>44047556.460000001</v>
      </c>
    </row>
    <row r="36" spans="1:3" ht="55.2" x14ac:dyDescent="0.25">
      <c r="A36" s="10">
        <v>2</v>
      </c>
      <c r="B36" s="6" t="s">
        <v>28</v>
      </c>
      <c r="C36" s="11">
        <f>65.13-6.25</f>
        <v>58.879999999999995</v>
      </c>
    </row>
    <row r="37" spans="1:3" ht="55.2" x14ac:dyDescent="0.25">
      <c r="A37" s="10">
        <v>3</v>
      </c>
      <c r="B37" s="6" t="s">
        <v>29</v>
      </c>
      <c r="C37" s="7">
        <f>C35/12/C36</f>
        <v>62340.857761548919</v>
      </c>
    </row>
    <row r="38" spans="1:3" x14ac:dyDescent="0.25">
      <c r="A38" s="10">
        <v>4</v>
      </c>
      <c r="B38" s="6" t="s">
        <v>3</v>
      </c>
      <c r="C38" s="6" t="s">
        <v>4</v>
      </c>
    </row>
    <row r="39" spans="1:3" ht="27.6" x14ac:dyDescent="0.25">
      <c r="A39" s="10" t="s">
        <v>30</v>
      </c>
      <c r="B39" s="6" t="s">
        <v>31</v>
      </c>
      <c r="C39" s="6" t="s">
        <v>6</v>
      </c>
    </row>
    <row r="40" spans="1:3" ht="27.6" x14ac:dyDescent="0.25">
      <c r="A40" s="10" t="s">
        <v>32</v>
      </c>
      <c r="B40" s="6" t="s">
        <v>33</v>
      </c>
      <c r="C40" s="7">
        <v>1893794.85</v>
      </c>
    </row>
    <row r="41" spans="1:3" ht="27.6" x14ac:dyDescent="0.25">
      <c r="A41" s="10" t="s">
        <v>34</v>
      </c>
      <c r="B41" s="6" t="s">
        <v>35</v>
      </c>
      <c r="C41" s="7">
        <f>C40/12</f>
        <v>157816.23750000002</v>
      </c>
    </row>
    <row r="42" spans="1:3" x14ac:dyDescent="0.25">
      <c r="A42" s="10" t="s">
        <v>36</v>
      </c>
      <c r="B42" s="6" t="s">
        <v>37</v>
      </c>
      <c r="C42" s="7" t="s">
        <v>9</v>
      </c>
    </row>
    <row r="43" spans="1:3" ht="27.6" x14ac:dyDescent="0.25">
      <c r="A43" s="10" t="s">
        <v>38</v>
      </c>
      <c r="B43" s="6" t="s">
        <v>10</v>
      </c>
      <c r="C43" s="7" t="s">
        <v>11</v>
      </c>
    </row>
    <row r="44" spans="1:3" ht="27.6" x14ac:dyDescent="0.25">
      <c r="A44" s="10" t="s">
        <v>39</v>
      </c>
      <c r="B44" s="6" t="s">
        <v>40</v>
      </c>
      <c r="C44" s="7">
        <v>739892.29</v>
      </c>
    </row>
    <row r="45" spans="1:3" ht="27.6" x14ac:dyDescent="0.25">
      <c r="A45" s="10" t="s">
        <v>41</v>
      </c>
      <c r="B45" s="6" t="s">
        <v>42</v>
      </c>
      <c r="C45" s="7">
        <f>C44/12</f>
        <v>61657.690833333334</v>
      </c>
    </row>
    <row r="46" spans="1:3" x14ac:dyDescent="0.25">
      <c r="A46" s="10" t="s">
        <v>43</v>
      </c>
      <c r="B46" s="6" t="s">
        <v>37</v>
      </c>
      <c r="C46" s="7" t="s">
        <v>13</v>
      </c>
    </row>
    <row r="47" spans="1:3" ht="27.6" x14ac:dyDescent="0.25">
      <c r="A47" s="10" t="s">
        <v>44</v>
      </c>
      <c r="B47" s="6" t="s">
        <v>10</v>
      </c>
      <c r="C47" s="7" t="s">
        <v>14</v>
      </c>
    </row>
    <row r="48" spans="1:3" ht="27.6" x14ac:dyDescent="0.25">
      <c r="A48" s="10" t="s">
        <v>45</v>
      </c>
      <c r="B48" s="6" t="s">
        <v>40</v>
      </c>
      <c r="C48" s="7">
        <v>1086336.8500000001</v>
      </c>
    </row>
    <row r="49" spans="1:3" ht="27.6" x14ac:dyDescent="0.25">
      <c r="A49" s="10" t="s">
        <v>46</v>
      </c>
      <c r="B49" s="6" t="s">
        <v>42</v>
      </c>
      <c r="C49" s="7">
        <f>C48/12</f>
        <v>90528.070833333346</v>
      </c>
    </row>
    <row r="50" spans="1:3" x14ac:dyDescent="0.25">
      <c r="A50" s="10" t="s">
        <v>47</v>
      </c>
      <c r="B50" s="7" t="s">
        <v>37</v>
      </c>
      <c r="C50" s="7" t="s">
        <v>15</v>
      </c>
    </row>
    <row r="51" spans="1:3" ht="27.6" x14ac:dyDescent="0.25">
      <c r="A51" s="10" t="s">
        <v>48</v>
      </c>
      <c r="B51" s="7" t="s">
        <v>10</v>
      </c>
      <c r="C51" s="7" t="s">
        <v>16</v>
      </c>
    </row>
    <row r="52" spans="1:3" ht="27.6" x14ac:dyDescent="0.25">
      <c r="A52" s="10" t="s">
        <v>49</v>
      </c>
      <c r="B52" s="7" t="s">
        <v>40</v>
      </c>
      <c r="C52" s="7">
        <v>1229190.29</v>
      </c>
    </row>
    <row r="53" spans="1:3" ht="28.2" x14ac:dyDescent="0.3">
      <c r="A53" s="10" t="s">
        <v>50</v>
      </c>
      <c r="B53" s="7" t="s">
        <v>42</v>
      </c>
      <c r="C53" s="7">
        <f>C52/12</f>
        <v>102432.52416666667</v>
      </c>
    </row>
    <row r="54" spans="1:3" ht="14.4" x14ac:dyDescent="0.3">
      <c r="A54" s="10" t="s">
        <v>51</v>
      </c>
      <c r="B54" s="6" t="s">
        <v>37</v>
      </c>
      <c r="C54" s="7" t="s">
        <v>17</v>
      </c>
    </row>
    <row r="55" spans="1:3" ht="28.2" x14ac:dyDescent="0.3">
      <c r="A55" s="10" t="s">
        <v>52</v>
      </c>
      <c r="B55" s="6" t="s">
        <v>10</v>
      </c>
      <c r="C55" s="7" t="s">
        <v>18</v>
      </c>
    </row>
    <row r="56" spans="1:3" ht="28.2" x14ac:dyDescent="0.3">
      <c r="A56" s="10" t="s">
        <v>53</v>
      </c>
      <c r="B56" s="6" t="s">
        <v>40</v>
      </c>
      <c r="C56" s="7">
        <v>1066656.51</v>
      </c>
    </row>
    <row r="57" spans="1:3" ht="28.2" x14ac:dyDescent="0.3">
      <c r="A57" s="10" t="s">
        <v>54</v>
      </c>
      <c r="B57" s="6" t="s">
        <v>42</v>
      </c>
      <c r="C57" s="7">
        <f>C56/12</f>
        <v>88888.042499999996</v>
      </c>
    </row>
    <row r="58" spans="1:3" ht="14.4" x14ac:dyDescent="0.3">
      <c r="A58" s="10" t="s">
        <v>55</v>
      </c>
      <c r="B58" s="6" t="s">
        <v>37</v>
      </c>
      <c r="C58" s="6" t="s">
        <v>19</v>
      </c>
    </row>
    <row r="59" spans="1:3" ht="28.2" x14ac:dyDescent="0.3">
      <c r="A59" s="10" t="s">
        <v>56</v>
      </c>
      <c r="B59" s="6" t="s">
        <v>10</v>
      </c>
      <c r="C59" s="7" t="s">
        <v>11</v>
      </c>
    </row>
    <row r="60" spans="1:3" ht="28.2" x14ac:dyDescent="0.3">
      <c r="A60" s="10" t="s">
        <v>57</v>
      </c>
      <c r="B60" s="6" t="s">
        <v>40</v>
      </c>
      <c r="C60" s="7">
        <v>945278.11</v>
      </c>
    </row>
    <row r="61" spans="1:3" ht="28.2" x14ac:dyDescent="0.3">
      <c r="A61" s="10" t="s">
        <v>58</v>
      </c>
      <c r="B61" s="6" t="s">
        <v>42</v>
      </c>
      <c r="C61" s="7">
        <f>C60/12</f>
        <v>78773.175833333327</v>
      </c>
    </row>
    <row r="62" spans="1:3" ht="14.4" x14ac:dyDescent="0.3">
      <c r="A62" s="10" t="s">
        <v>59</v>
      </c>
      <c r="B62" s="6" t="s">
        <v>37</v>
      </c>
      <c r="C62" s="6" t="s">
        <v>20</v>
      </c>
    </row>
    <row r="63" spans="1:3" ht="28.2" x14ac:dyDescent="0.3">
      <c r="A63" s="10" t="s">
        <v>60</v>
      </c>
      <c r="B63" s="6" t="s">
        <v>10</v>
      </c>
      <c r="C63" s="7" t="s">
        <v>11</v>
      </c>
    </row>
    <row r="64" spans="1:3" ht="28.2" x14ac:dyDescent="0.3">
      <c r="A64" s="10" t="s">
        <v>61</v>
      </c>
      <c r="B64" s="6" t="s">
        <v>40</v>
      </c>
      <c r="C64" s="7">
        <v>380744</v>
      </c>
    </row>
    <row r="65" spans="1:3" ht="28.2" x14ac:dyDescent="0.3">
      <c r="A65" s="10" t="s">
        <v>62</v>
      </c>
      <c r="B65" s="6" t="s">
        <v>42</v>
      </c>
      <c r="C65" s="7">
        <f>C64/3</f>
        <v>126914.66666666667</v>
      </c>
    </row>
    <row r="66" spans="1:3" ht="28.2" hidden="1" x14ac:dyDescent="0.3">
      <c r="A66" s="10" t="s">
        <v>63</v>
      </c>
      <c r="B66" s="6" t="s">
        <v>23</v>
      </c>
      <c r="C66" s="6" t="s">
        <v>22</v>
      </c>
    </row>
    <row r="67" spans="1:3" ht="28.2" hidden="1" x14ac:dyDescent="0.3">
      <c r="A67" s="10" t="s">
        <v>64</v>
      </c>
      <c r="B67" s="6" t="s">
        <v>65</v>
      </c>
      <c r="C67" s="6" t="s">
        <v>22</v>
      </c>
    </row>
    <row r="68" spans="1:3" ht="28.2" hidden="1" x14ac:dyDescent="0.3">
      <c r="A68" s="10" t="s">
        <v>66</v>
      </c>
      <c r="B68" s="6" t="s">
        <v>67</v>
      </c>
      <c r="C68" s="12" t="s">
        <v>22</v>
      </c>
    </row>
    <row r="71" spans="1:3" ht="14.4" x14ac:dyDescent="0.3">
      <c r="B71" s="13" t="s">
        <v>68</v>
      </c>
      <c r="C71" s="14" t="s">
        <v>69</v>
      </c>
    </row>
    <row r="73" spans="1:3" ht="14.4" hidden="1" x14ac:dyDescent="0.3"/>
    <row r="75" spans="1:3" ht="14.4" x14ac:dyDescent="0.3">
      <c r="B75" s="1" t="s">
        <v>70</v>
      </c>
      <c r="C75" s="15" t="s">
        <v>71</v>
      </c>
    </row>
    <row r="76" spans="1:3" ht="14.4" x14ac:dyDescent="0.3">
      <c r="B76" s="1" t="s">
        <v>72</v>
      </c>
    </row>
  </sheetData>
  <mergeCells count="28">
    <mergeCell ref="A27:B27"/>
    <mergeCell ref="A28:B28"/>
    <mergeCell ref="A32:C32"/>
    <mergeCell ref="A33:C33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2:C2"/>
    <mergeCell ref="A3:C3"/>
    <mergeCell ref="A5:B5"/>
    <mergeCell ref="A6:B6"/>
    <mergeCell ref="A7:B7"/>
    <mergeCell ref="A8:B8"/>
  </mergeCells>
  <pageMargins left="0.25" right="0.25" top="0.75" bottom="0.75" header="0.3" footer="0.3"/>
  <pageSetup paperSize="9" scale="62" orientation="portrait" r:id="rId1"/>
  <rowBreaks count="1" manualBreakCount="1">
    <brk id="3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ЦБС</vt:lpstr>
      <vt:lpstr>ЦБС!Область_печати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Константин</cp:lastModifiedBy>
  <dcterms:created xsi:type="dcterms:W3CDTF">2020-04-27T05:50:30Z</dcterms:created>
  <dcterms:modified xsi:type="dcterms:W3CDTF">2020-04-27T05:53:08Z</dcterms:modified>
</cp:coreProperties>
</file>